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<sst xmlns="http://schemas.openxmlformats.org/spreadsheetml/2006/main" count="291" uniqueCount="188">
  <si>
    <t>2022年遂溪县拟发放创业担保贷款贴息资金明细表（2021年9月至12月期间）</t>
  </si>
  <si>
    <t xml:space="preserve">填报单位：遂溪县人力资源和社会保障局                                                                                                         </t>
  </si>
  <si>
    <t>序号</t>
  </si>
  <si>
    <t>姓名</t>
  </si>
  <si>
    <t>身份证号码</t>
  </si>
  <si>
    <t>创业主体名称</t>
  </si>
  <si>
    <t>贷款金额
（元）</t>
  </si>
  <si>
    <t>放款日期</t>
  </si>
  <si>
    <t>申请贴息期限</t>
  </si>
  <si>
    <t>贴息标准</t>
  </si>
  <si>
    <t>贴息金额
（元）</t>
  </si>
  <si>
    <t>LPR-150BP部分</t>
  </si>
  <si>
    <t>除了LPR-150BP后的剩余部分</t>
  </si>
  <si>
    <t>备注</t>
  </si>
  <si>
    <t>宋列超</t>
  </si>
  <si>
    <t>440823197112******</t>
  </si>
  <si>
    <t>遂溪县港门超哥农产品经销部</t>
  </si>
  <si>
    <t>2021/09/01至2021/12/31</t>
  </si>
  <si>
    <t>根据粤财金〔2020〕39号文件，为省贴息资金全额贴息</t>
  </si>
  <si>
    <t>麦舒婷</t>
  </si>
  <si>
    <t>440823199410******</t>
  </si>
  <si>
    <t>遂溪县北坡同乐汽车服务中心</t>
  </si>
  <si>
    <t>庞志</t>
  </si>
  <si>
    <t>440823196708******</t>
  </si>
  <si>
    <t>遂溪县北坡志仔海鲜饭店</t>
  </si>
  <si>
    <t>杨马宁</t>
  </si>
  <si>
    <t>440823198210******</t>
  </si>
  <si>
    <t>遂溪县港汇农资经营部</t>
  </si>
  <si>
    <t>何广</t>
  </si>
  <si>
    <t>440823198111******</t>
  </si>
  <si>
    <t>遂溪县港门兄协水产养殖场</t>
  </si>
  <si>
    <t>叶伟志</t>
  </si>
  <si>
    <t>440823199008******</t>
  </si>
  <si>
    <t>遂溪县港门叶伟志生猪养殖场</t>
  </si>
  <si>
    <t>龙慧英</t>
  </si>
  <si>
    <t>440823197009******</t>
  </si>
  <si>
    <t>遂溪县遂城钜惠副食商店</t>
  </si>
  <si>
    <t>罗伟连</t>
  </si>
  <si>
    <t>440823198508******</t>
  </si>
  <si>
    <t>遂溪县遂城新星理发店</t>
  </si>
  <si>
    <t>韩伟文</t>
  </si>
  <si>
    <t>440823198307******</t>
  </si>
  <si>
    <t>遂溪县遂城全盛电动车商行</t>
  </si>
  <si>
    <t>何洪周</t>
  </si>
  <si>
    <t>440881198210******</t>
  </si>
  <si>
    <t>广东耀基建设工程有限公司</t>
  </si>
  <si>
    <t>周景冲</t>
  </si>
  <si>
    <t>440823198311******</t>
  </si>
  <si>
    <t>湛江市幸福传媒有限公司</t>
  </si>
  <si>
    <t>陈玲</t>
  </si>
  <si>
    <t>440823197504******</t>
  </si>
  <si>
    <t>遂溪县遂城陈玲海鲜档</t>
  </si>
  <si>
    <t>陈彦尧</t>
  </si>
  <si>
    <t>440823198912******</t>
  </si>
  <si>
    <t>遂溪弘道贸易有限公司</t>
  </si>
  <si>
    <t>林李寿</t>
  </si>
  <si>
    <t>440823197709******</t>
  </si>
  <si>
    <t>遂溪县洋青沙古林李寿五金店</t>
  </si>
  <si>
    <t>吴伟玲</t>
  </si>
  <si>
    <t>440582198308******</t>
  </si>
  <si>
    <t>遂溪县遂城镇恒怡幼儿园</t>
  </si>
  <si>
    <t>欧李强</t>
  </si>
  <si>
    <t>440823197607******</t>
  </si>
  <si>
    <t>遂溪县遂城兰依阁服装店</t>
  </si>
  <si>
    <t>陈洪波</t>
  </si>
  <si>
    <t>440823197602******</t>
  </si>
  <si>
    <t>遂溪县花田坊花木场</t>
  </si>
  <si>
    <t>全争雄</t>
  </si>
  <si>
    <t>440823198801******</t>
  </si>
  <si>
    <t>遂溪县遂城红秀美甲店</t>
  </si>
  <si>
    <t>陈青梅</t>
  </si>
  <si>
    <t>440823198510******</t>
  </si>
  <si>
    <t>遂溪县洋青镇沙古童心源幼儿园</t>
  </si>
  <si>
    <t>钟马兴</t>
  </si>
  <si>
    <t>440823198411******</t>
  </si>
  <si>
    <t>遂溪县遂城成达建材店</t>
  </si>
  <si>
    <t>樊剑</t>
  </si>
  <si>
    <t>440823198401******</t>
  </si>
  <si>
    <t xml:space="preserve">遂溪县洋青欣欣园艺种植场 </t>
  </si>
  <si>
    <t>曾春龙</t>
  </si>
  <si>
    <t>440823198806******</t>
  </si>
  <si>
    <t>遂溪县品吉汽车租赁服务中心</t>
  </si>
  <si>
    <t>郭峥嵘</t>
  </si>
  <si>
    <t>440823199608******</t>
  </si>
  <si>
    <t>遂溪县遂城极地饮品店</t>
  </si>
  <si>
    <t>周柏宏</t>
  </si>
  <si>
    <t>440823198911******</t>
  </si>
  <si>
    <t>遂溪县旭阳广告工程有限公司</t>
  </si>
  <si>
    <t>陈小玲</t>
  </si>
  <si>
    <t>440823197106******</t>
  </si>
  <si>
    <t>遂溪县现创副食商行</t>
  </si>
  <si>
    <t>徐贵华</t>
  </si>
  <si>
    <t>440823199112******</t>
  </si>
  <si>
    <t>遂溪县遂城正达汽车维修厂</t>
  </si>
  <si>
    <t>吴少琼</t>
  </si>
  <si>
    <t>440823197703******</t>
  </si>
  <si>
    <t>遂溪县遂城吴少琼海鲜档</t>
  </si>
  <si>
    <t>李卒</t>
  </si>
  <si>
    <t>440603197412******</t>
  </si>
  <si>
    <t>遂溪县遂城那家小馆饭店</t>
  </si>
  <si>
    <t>梁义</t>
  </si>
  <si>
    <t>440823197509******</t>
  </si>
  <si>
    <t>遂溪县遂城怡川水店</t>
  </si>
  <si>
    <t>黄明珠</t>
  </si>
  <si>
    <t>440823197507******</t>
  </si>
  <si>
    <t>遂溪县北坡全盛副食品商行</t>
  </si>
  <si>
    <t>黎国超</t>
  </si>
  <si>
    <t>440823198707******</t>
  </si>
  <si>
    <t>湛江超鲜生种植场</t>
  </si>
  <si>
    <t>莫文财</t>
  </si>
  <si>
    <t>440823199108******</t>
  </si>
  <si>
    <t>湛江至上科技有限公司</t>
  </si>
  <si>
    <t>毛康连</t>
  </si>
  <si>
    <t>440823197310******</t>
  </si>
  <si>
    <t>遂溪县乌塘新仁联生猪养殖场</t>
  </si>
  <si>
    <t>李锦冬</t>
  </si>
  <si>
    <t>440823198611******</t>
  </si>
  <si>
    <t>遂溪县全盛通食品商行</t>
  </si>
  <si>
    <t>梁柳青</t>
  </si>
  <si>
    <t>440823199101******</t>
  </si>
  <si>
    <t>湛江广农贸易有限公司</t>
  </si>
  <si>
    <t>林文威</t>
  </si>
  <si>
    <t>遂溪县遂城盛丰苑饭店</t>
  </si>
  <si>
    <t>杨法</t>
  </si>
  <si>
    <t>440823198009******</t>
  </si>
  <si>
    <t>遂溪县乐民小杨门窗店</t>
  </si>
  <si>
    <t>卜康日</t>
  </si>
  <si>
    <t>440823196407******</t>
  </si>
  <si>
    <t>遂溪县洋青镇沙古康日副食商店</t>
  </si>
  <si>
    <t>李樱莲</t>
  </si>
  <si>
    <t>440823197802******</t>
  </si>
  <si>
    <t>遂溪县黄略鑫盛建材经营部</t>
  </si>
  <si>
    <t>许怀辉</t>
  </si>
  <si>
    <t>440881199305******</t>
  </si>
  <si>
    <t>遂溪县遂城美车匠汽车维修中心</t>
  </si>
  <si>
    <t>根据湛人社函〔2021〕188号文规定，LPR-150BP部分由失业保险基金贴息、除了LPR-150BP部分后剩余部分由省贴息资金贴息</t>
  </si>
  <si>
    <t>黄伟强</t>
  </si>
  <si>
    <t>440823197808******</t>
  </si>
  <si>
    <t>湛江市恒达物流有限公司</t>
  </si>
  <si>
    <t>陈明</t>
  </si>
  <si>
    <t>440823196204******</t>
  </si>
  <si>
    <t>遂溪县遂城伟明叔海鲜商店</t>
  </si>
  <si>
    <t>陈伟峰</t>
  </si>
  <si>
    <t>440803197611******</t>
  </si>
  <si>
    <t>遂溪县遂城万川药材经营部</t>
  </si>
  <si>
    <t>麦健民</t>
  </si>
  <si>
    <t>440823198203******</t>
  </si>
  <si>
    <t>遂溪县港门途达五金店</t>
  </si>
  <si>
    <t>2021/10/25至2021/12/31</t>
  </si>
  <si>
    <t>刘锦连</t>
  </si>
  <si>
    <t>440823198608******</t>
  </si>
  <si>
    <t>遂溪县草潭锦连兽药店</t>
  </si>
  <si>
    <t>麦华思</t>
  </si>
  <si>
    <t>遂溪县港门华思种植场</t>
  </si>
  <si>
    <t>2021/11/11至2021/12/31</t>
  </si>
  <si>
    <t>林华伟</t>
  </si>
  <si>
    <t>440823198810******</t>
  </si>
  <si>
    <t>遂溪县遂城欧米食品商行</t>
  </si>
  <si>
    <t>2021/11/02至2021/12/31</t>
  </si>
  <si>
    <t>袁斌</t>
  </si>
  <si>
    <t>440823198904******</t>
  </si>
  <si>
    <t>遂溪县北坡斌仔汽修店</t>
  </si>
  <si>
    <t>2021/11/25至2021/12/31</t>
  </si>
  <si>
    <t>袁永纯</t>
  </si>
  <si>
    <t>440823198601******</t>
  </si>
  <si>
    <t>遂溪县遂城永纯养鸡场</t>
  </si>
  <si>
    <t>李丽萍</t>
  </si>
  <si>
    <t>440881198306******</t>
  </si>
  <si>
    <t>遂溪县遂城丽萍美容院</t>
  </si>
  <si>
    <t>梁晓</t>
  </si>
  <si>
    <t>440881198904******</t>
  </si>
  <si>
    <t>遂溪县遂城优品鲜果蔬馆</t>
  </si>
  <si>
    <t>肖火平</t>
  </si>
  <si>
    <t>440823196403******</t>
  </si>
  <si>
    <t>遂溪县遂城鼎冠建材经销部</t>
  </si>
  <si>
    <t>许志日</t>
  </si>
  <si>
    <t>440823197604******</t>
  </si>
  <si>
    <t>遂溪县遂城宝铂陶瓷店</t>
  </si>
  <si>
    <t>2021/11/19至2021/12/31</t>
  </si>
  <si>
    <t>庞图</t>
  </si>
  <si>
    <t>440823198607******</t>
  </si>
  <si>
    <t>遂溪县港门庞图通信店</t>
  </si>
  <si>
    <t>2021/11/26至2021/12/31</t>
  </si>
  <si>
    <t>方马明</t>
  </si>
  <si>
    <t>遂溪县华创种植专业合作社</t>
  </si>
  <si>
    <t>2021/11/27至2021/12/31</t>
  </si>
  <si>
    <t>贷款合计：</t>
  </si>
  <si>
    <t>贴息合计：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</si>
</sst>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2"/>
      <name val="Calibri"/>
      <family val="0"/>
    </font>
    <font>
      <sz val="12"/>
      <color rgb="FF454545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0">
      <alignment/>
      <protection/>
    </xf>
    <xf numFmtId="0" fontId="10" fillId="4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5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4" fontId="29" fillId="19" borderId="9" xfId="0" applyNumberFormat="1" applyFont="1" applyFill="1" applyBorder="1" applyAlignment="1">
      <alignment horizontal="center" vertical="center"/>
    </xf>
    <xf numFmtId="14" fontId="29" fillId="19" borderId="9" xfId="0" applyNumberFormat="1" applyFont="1" applyFill="1" applyBorder="1" applyAlignment="1">
      <alignment horizontal="center" vertical="center"/>
    </xf>
    <xf numFmtId="14" fontId="29" fillId="19" borderId="9" xfId="0" applyNumberFormat="1" applyFont="1" applyFill="1" applyBorder="1" applyAlignment="1" applyProtection="1">
      <alignment horizontal="center" vertical="center" wrapText="1"/>
      <protection/>
    </xf>
    <xf numFmtId="14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right" vertical="center" wrapText="1"/>
    </xf>
    <xf numFmtId="4" fontId="32" fillId="0" borderId="11" xfId="0" applyNumberFormat="1" applyFont="1" applyFill="1" applyBorder="1" applyAlignment="1">
      <alignment horizontal="center" vertical="center"/>
    </xf>
    <xf numFmtId="14" fontId="31" fillId="0" borderId="11" xfId="0" applyNumberFormat="1" applyFont="1" applyFill="1" applyBorder="1" applyAlignment="1" applyProtection="1">
      <alignment horizontal="center" vertical="center" wrapText="1"/>
      <protection/>
    </xf>
    <xf numFmtId="14" fontId="3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vertical="center"/>
    </xf>
    <xf numFmtId="0" fontId="31" fillId="0" borderId="9" xfId="0" applyFont="1" applyBorder="1" applyAlignment="1">
      <alignment vertical="center"/>
    </xf>
    <xf numFmtId="176" fontId="30" fillId="19" borderId="9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6月份" xfId="62"/>
    <cellStyle name="60% - 强调文字颜色 6" xfId="63"/>
    <cellStyle name="常规_Sheet1" xfId="64"/>
    <cellStyle name="常规_Sheet1_1" xfId="65"/>
    <cellStyle name="常规_Sheet1_3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SheetLayoutView="100" workbookViewId="0" topLeftCell="A52">
      <selection activeCell="C31" sqref="C31"/>
    </sheetView>
  </sheetViews>
  <sheetFormatPr defaultColWidth="9.00390625" defaultRowHeight="14.25"/>
  <cols>
    <col min="1" max="1" width="5.625" style="0" customWidth="1"/>
    <col min="2" max="2" width="10.00390625" style="3" customWidth="1"/>
    <col min="3" max="3" width="22.50390625" style="0" customWidth="1"/>
    <col min="4" max="4" width="26.375" style="0" customWidth="1"/>
    <col min="5" max="5" width="14.25390625" style="0" customWidth="1"/>
    <col min="6" max="6" width="13.25390625" style="0" customWidth="1"/>
    <col min="7" max="7" width="23.25390625" style="0" customWidth="1"/>
    <col min="8" max="8" width="25.00390625" style="0" customWidth="1"/>
    <col min="9" max="11" width="12.00390625" style="0" customWidth="1"/>
    <col min="12" max="12" width="7.375" style="0" customWidth="1"/>
  </cols>
  <sheetData>
    <row r="1" spans="1:12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39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26" t="s">
        <v>10</v>
      </c>
      <c r="J3" s="27" t="s">
        <v>11</v>
      </c>
      <c r="K3" s="27" t="s">
        <v>12</v>
      </c>
      <c r="L3" s="28" t="s">
        <v>13</v>
      </c>
    </row>
    <row r="4" spans="1:12" s="1" customFormat="1" ht="24.75" customHeight="1">
      <c r="A4" s="10">
        <v>1</v>
      </c>
      <c r="B4" s="11" t="s">
        <v>14</v>
      </c>
      <c r="C4" s="11" t="s">
        <v>15</v>
      </c>
      <c r="D4" s="12" t="s">
        <v>16</v>
      </c>
      <c r="E4" s="13">
        <v>80000</v>
      </c>
      <c r="F4" s="14">
        <v>44146</v>
      </c>
      <c r="G4" s="15" t="s">
        <v>17</v>
      </c>
      <c r="H4" s="16" t="s">
        <v>18</v>
      </c>
      <c r="I4" s="11">
        <v>1167.15</v>
      </c>
      <c r="J4" s="29">
        <f aca="true" t="shared" si="0" ref="J4:J15">2.2/4.35*I4</f>
        <v>590.2827586206897</v>
      </c>
      <c r="K4" s="30">
        <f aca="true" t="shared" si="1" ref="K4:K58">I4-J4</f>
        <v>576.8672413793104</v>
      </c>
      <c r="L4" s="31"/>
    </row>
    <row r="5" spans="1:12" s="1" customFormat="1" ht="24.75" customHeight="1">
      <c r="A5" s="10">
        <v>2</v>
      </c>
      <c r="B5" s="11" t="s">
        <v>19</v>
      </c>
      <c r="C5" s="11" t="s">
        <v>20</v>
      </c>
      <c r="D5" s="12" t="s">
        <v>21</v>
      </c>
      <c r="E5" s="13">
        <v>100000</v>
      </c>
      <c r="F5" s="14">
        <v>44188</v>
      </c>
      <c r="G5" s="15" t="s">
        <v>17</v>
      </c>
      <c r="H5" s="16" t="s">
        <v>18</v>
      </c>
      <c r="I5" s="11">
        <v>1453.96</v>
      </c>
      <c r="J5" s="29">
        <f t="shared" si="0"/>
        <v>735.3360919540231</v>
      </c>
      <c r="K5" s="30">
        <f t="shared" si="1"/>
        <v>718.6239080459769</v>
      </c>
      <c r="L5" s="31"/>
    </row>
    <row r="6" spans="1:12" s="1" customFormat="1" ht="24.75" customHeight="1">
      <c r="A6" s="10">
        <v>3</v>
      </c>
      <c r="B6" s="11" t="s">
        <v>22</v>
      </c>
      <c r="C6" s="11" t="s">
        <v>23</v>
      </c>
      <c r="D6" s="12" t="s">
        <v>24</v>
      </c>
      <c r="E6" s="13">
        <v>100000</v>
      </c>
      <c r="F6" s="14">
        <v>44187</v>
      </c>
      <c r="G6" s="15" t="s">
        <v>17</v>
      </c>
      <c r="H6" s="16" t="s">
        <v>18</v>
      </c>
      <c r="I6" s="11">
        <v>1453.96</v>
      </c>
      <c r="J6" s="29">
        <f t="shared" si="0"/>
        <v>735.3360919540231</v>
      </c>
      <c r="K6" s="30">
        <f t="shared" si="1"/>
        <v>718.6239080459769</v>
      </c>
      <c r="L6" s="31"/>
    </row>
    <row r="7" spans="1:12" s="1" customFormat="1" ht="24.75" customHeight="1">
      <c r="A7" s="10">
        <v>4</v>
      </c>
      <c r="B7" s="11" t="s">
        <v>25</v>
      </c>
      <c r="C7" s="11" t="s">
        <v>26</v>
      </c>
      <c r="D7" s="12" t="s">
        <v>27</v>
      </c>
      <c r="E7" s="13">
        <v>180000</v>
      </c>
      <c r="F7" s="14">
        <v>44182</v>
      </c>
      <c r="G7" s="15" t="s">
        <v>17</v>
      </c>
      <c r="H7" s="16" t="s">
        <v>18</v>
      </c>
      <c r="I7" s="11">
        <v>2617.14</v>
      </c>
      <c r="J7" s="29">
        <f t="shared" si="0"/>
        <v>1323.6110344827587</v>
      </c>
      <c r="K7" s="30">
        <f t="shared" si="1"/>
        <v>1293.5289655172412</v>
      </c>
      <c r="L7" s="31"/>
    </row>
    <row r="8" spans="1:12" s="1" customFormat="1" ht="24.75" customHeight="1">
      <c r="A8" s="10">
        <v>5</v>
      </c>
      <c r="B8" s="11" t="s">
        <v>28</v>
      </c>
      <c r="C8" s="11" t="s">
        <v>29</v>
      </c>
      <c r="D8" s="12" t="s">
        <v>30</v>
      </c>
      <c r="E8" s="13">
        <v>200000</v>
      </c>
      <c r="F8" s="14">
        <v>44187</v>
      </c>
      <c r="G8" s="15" t="s">
        <v>17</v>
      </c>
      <c r="H8" s="16" t="s">
        <v>18</v>
      </c>
      <c r="I8" s="11">
        <v>2907.94</v>
      </c>
      <c r="J8" s="29">
        <f t="shared" si="0"/>
        <v>1470.6822988505749</v>
      </c>
      <c r="K8" s="30">
        <f t="shared" si="1"/>
        <v>1437.2577011494252</v>
      </c>
      <c r="L8" s="31"/>
    </row>
    <row r="9" spans="1:12" s="1" customFormat="1" ht="24.75" customHeight="1">
      <c r="A9" s="10">
        <v>6</v>
      </c>
      <c r="B9" s="11" t="s">
        <v>31</v>
      </c>
      <c r="C9" s="11" t="s">
        <v>32</v>
      </c>
      <c r="D9" s="12" t="s">
        <v>33</v>
      </c>
      <c r="E9" s="13">
        <v>200000</v>
      </c>
      <c r="F9" s="14">
        <v>44190</v>
      </c>
      <c r="G9" s="15" t="s">
        <v>17</v>
      </c>
      <c r="H9" s="16" t="s">
        <v>18</v>
      </c>
      <c r="I9" s="11">
        <v>2907.94</v>
      </c>
      <c r="J9" s="29">
        <f t="shared" si="0"/>
        <v>1470.6822988505749</v>
      </c>
      <c r="K9" s="30">
        <f t="shared" si="1"/>
        <v>1437.2577011494252</v>
      </c>
      <c r="L9" s="31"/>
    </row>
    <row r="10" spans="1:12" s="1" customFormat="1" ht="24.75" customHeight="1">
      <c r="A10" s="10">
        <v>7</v>
      </c>
      <c r="B10" s="11" t="s">
        <v>34</v>
      </c>
      <c r="C10" s="11" t="s">
        <v>35</v>
      </c>
      <c r="D10" s="12" t="s">
        <v>36</v>
      </c>
      <c r="E10" s="13">
        <v>200000</v>
      </c>
      <c r="F10" s="14">
        <v>44195</v>
      </c>
      <c r="G10" s="15" t="s">
        <v>17</v>
      </c>
      <c r="H10" s="16" t="s">
        <v>18</v>
      </c>
      <c r="I10" s="11">
        <v>2907.94</v>
      </c>
      <c r="J10" s="29">
        <f t="shared" si="0"/>
        <v>1470.6822988505749</v>
      </c>
      <c r="K10" s="30">
        <f t="shared" si="1"/>
        <v>1437.2577011494252</v>
      </c>
      <c r="L10" s="31"/>
    </row>
    <row r="11" spans="1:12" s="1" customFormat="1" ht="24.75" customHeight="1">
      <c r="A11" s="10">
        <v>8</v>
      </c>
      <c r="B11" s="11" t="s">
        <v>37</v>
      </c>
      <c r="C11" s="11" t="s">
        <v>38</v>
      </c>
      <c r="D11" s="12" t="s">
        <v>39</v>
      </c>
      <c r="E11" s="13">
        <v>150000</v>
      </c>
      <c r="F11" s="14">
        <v>44195</v>
      </c>
      <c r="G11" s="15" t="s">
        <v>17</v>
      </c>
      <c r="H11" s="16" t="s">
        <v>18</v>
      </c>
      <c r="I11" s="11">
        <v>2180.96</v>
      </c>
      <c r="J11" s="29">
        <f t="shared" si="0"/>
        <v>1103.0142528735632</v>
      </c>
      <c r="K11" s="30">
        <f t="shared" si="1"/>
        <v>1077.9457471264368</v>
      </c>
      <c r="L11" s="31"/>
    </row>
    <row r="12" spans="1:12" s="1" customFormat="1" ht="24.75" customHeight="1">
      <c r="A12" s="10">
        <v>9</v>
      </c>
      <c r="B12" s="11" t="s">
        <v>40</v>
      </c>
      <c r="C12" s="11" t="s">
        <v>41</v>
      </c>
      <c r="D12" s="12" t="s">
        <v>42</v>
      </c>
      <c r="E12" s="13">
        <v>200000</v>
      </c>
      <c r="F12" s="14">
        <v>44194</v>
      </c>
      <c r="G12" s="15" t="s">
        <v>17</v>
      </c>
      <c r="H12" s="16" t="s">
        <v>18</v>
      </c>
      <c r="I12" s="11">
        <v>2907.94</v>
      </c>
      <c r="J12" s="29">
        <f t="shared" si="0"/>
        <v>1470.6822988505749</v>
      </c>
      <c r="K12" s="30">
        <f t="shared" si="1"/>
        <v>1437.2577011494252</v>
      </c>
      <c r="L12" s="31"/>
    </row>
    <row r="13" spans="1:12" s="1" customFormat="1" ht="24.75" customHeight="1">
      <c r="A13" s="10">
        <v>10</v>
      </c>
      <c r="B13" s="11" t="s">
        <v>43</v>
      </c>
      <c r="C13" s="11" t="s">
        <v>44</v>
      </c>
      <c r="D13" s="12" t="s">
        <v>45</v>
      </c>
      <c r="E13" s="13">
        <v>200000</v>
      </c>
      <c r="F13" s="14">
        <v>44195</v>
      </c>
      <c r="G13" s="15" t="s">
        <v>17</v>
      </c>
      <c r="H13" s="16" t="s">
        <v>18</v>
      </c>
      <c r="I13" s="11">
        <v>2907.94</v>
      </c>
      <c r="J13" s="29">
        <f t="shared" si="0"/>
        <v>1470.6822988505749</v>
      </c>
      <c r="K13" s="30">
        <f t="shared" si="1"/>
        <v>1437.2577011494252</v>
      </c>
      <c r="L13" s="31"/>
    </row>
    <row r="14" spans="1:12" s="1" customFormat="1" ht="24.75" customHeight="1">
      <c r="A14" s="10">
        <v>11</v>
      </c>
      <c r="B14" s="11" t="s">
        <v>46</v>
      </c>
      <c r="C14" s="11" t="s">
        <v>47</v>
      </c>
      <c r="D14" s="12" t="s">
        <v>48</v>
      </c>
      <c r="E14" s="13">
        <v>200000</v>
      </c>
      <c r="F14" s="14">
        <v>44194</v>
      </c>
      <c r="G14" s="15" t="s">
        <v>17</v>
      </c>
      <c r="H14" s="16" t="s">
        <v>18</v>
      </c>
      <c r="I14" s="11">
        <v>2907.94</v>
      </c>
      <c r="J14" s="29">
        <f t="shared" si="0"/>
        <v>1470.6822988505749</v>
      </c>
      <c r="K14" s="30">
        <f t="shared" si="1"/>
        <v>1437.2577011494252</v>
      </c>
      <c r="L14" s="31"/>
    </row>
    <row r="15" spans="1:12" s="1" customFormat="1" ht="24.75" customHeight="1">
      <c r="A15" s="10">
        <v>12</v>
      </c>
      <c r="B15" s="11" t="s">
        <v>49</v>
      </c>
      <c r="C15" s="11" t="s">
        <v>50</v>
      </c>
      <c r="D15" s="12" t="s">
        <v>51</v>
      </c>
      <c r="E15" s="13">
        <v>150000</v>
      </c>
      <c r="F15" s="14">
        <v>44193</v>
      </c>
      <c r="G15" s="15" t="s">
        <v>17</v>
      </c>
      <c r="H15" s="16" t="s">
        <v>18</v>
      </c>
      <c r="I15" s="11">
        <v>2180.96</v>
      </c>
      <c r="J15" s="29">
        <f t="shared" si="0"/>
        <v>1103.0142528735632</v>
      </c>
      <c r="K15" s="30">
        <f t="shared" si="1"/>
        <v>1077.9457471264368</v>
      </c>
      <c r="L15" s="31"/>
    </row>
    <row r="16" spans="1:12" s="1" customFormat="1" ht="24.75" customHeight="1">
      <c r="A16" s="10">
        <v>13</v>
      </c>
      <c r="B16" s="11" t="s">
        <v>52</v>
      </c>
      <c r="C16" s="11" t="s">
        <v>53</v>
      </c>
      <c r="D16" s="12" t="s">
        <v>54</v>
      </c>
      <c r="E16" s="13">
        <v>200000</v>
      </c>
      <c r="F16" s="14">
        <v>43928</v>
      </c>
      <c r="G16" s="15" t="s">
        <v>17</v>
      </c>
      <c r="H16" s="16" t="s">
        <v>18</v>
      </c>
      <c r="I16" s="11">
        <v>4051.29</v>
      </c>
      <c r="J16" s="29">
        <f aca="true" t="shared" si="2" ref="J16:J22">2.2/7.75*I16</f>
        <v>1150.0436129032257</v>
      </c>
      <c r="K16" s="30">
        <f t="shared" si="1"/>
        <v>2901.246387096774</v>
      </c>
      <c r="L16" s="31"/>
    </row>
    <row r="17" spans="1:12" s="1" customFormat="1" ht="24.75" customHeight="1">
      <c r="A17" s="10">
        <v>14</v>
      </c>
      <c r="B17" s="11" t="s">
        <v>55</v>
      </c>
      <c r="C17" s="11" t="s">
        <v>56</v>
      </c>
      <c r="D17" s="12" t="s">
        <v>57</v>
      </c>
      <c r="E17" s="13">
        <v>150000</v>
      </c>
      <c r="F17" s="14">
        <v>43944</v>
      </c>
      <c r="G17" s="15" t="s">
        <v>17</v>
      </c>
      <c r="H17" s="16" t="s">
        <v>18</v>
      </c>
      <c r="I17" s="11">
        <v>3038.47</v>
      </c>
      <c r="J17" s="29">
        <f t="shared" si="2"/>
        <v>862.5334193548387</v>
      </c>
      <c r="K17" s="30">
        <f t="shared" si="1"/>
        <v>2175.936580645161</v>
      </c>
      <c r="L17" s="31"/>
    </row>
    <row r="18" spans="1:12" s="1" customFormat="1" ht="24.75" customHeight="1">
      <c r="A18" s="10">
        <v>15</v>
      </c>
      <c r="B18" s="11" t="s">
        <v>58</v>
      </c>
      <c r="C18" s="11" t="s">
        <v>59</v>
      </c>
      <c r="D18" s="12" t="s">
        <v>60</v>
      </c>
      <c r="E18" s="13">
        <v>300000</v>
      </c>
      <c r="F18" s="14">
        <v>43957</v>
      </c>
      <c r="G18" s="15" t="s">
        <v>17</v>
      </c>
      <c r="H18" s="16" t="s">
        <v>18</v>
      </c>
      <c r="I18" s="11">
        <v>6385.36</v>
      </c>
      <c r="J18" s="29">
        <f t="shared" si="2"/>
        <v>1812.618322580645</v>
      </c>
      <c r="K18" s="30">
        <f t="shared" si="1"/>
        <v>4572.741677419354</v>
      </c>
      <c r="L18" s="31"/>
    </row>
    <row r="19" spans="1:12" s="1" customFormat="1" ht="24.75" customHeight="1">
      <c r="A19" s="10">
        <v>16</v>
      </c>
      <c r="B19" s="11" t="s">
        <v>61</v>
      </c>
      <c r="C19" s="11" t="s">
        <v>62</v>
      </c>
      <c r="D19" s="12" t="s">
        <v>63</v>
      </c>
      <c r="E19" s="13">
        <v>150000</v>
      </c>
      <c r="F19" s="14">
        <v>43957</v>
      </c>
      <c r="G19" s="15" t="s">
        <v>17</v>
      </c>
      <c r="H19" s="16" t="s">
        <v>18</v>
      </c>
      <c r="I19" s="11">
        <v>3192.67</v>
      </c>
      <c r="J19" s="29">
        <f t="shared" si="2"/>
        <v>906.3063225806452</v>
      </c>
      <c r="K19" s="30">
        <f t="shared" si="1"/>
        <v>2286.3636774193546</v>
      </c>
      <c r="L19" s="31"/>
    </row>
    <row r="20" spans="1:12" s="1" customFormat="1" ht="24.75" customHeight="1">
      <c r="A20" s="10">
        <v>17</v>
      </c>
      <c r="B20" s="11" t="s">
        <v>64</v>
      </c>
      <c r="C20" s="11" t="s">
        <v>65</v>
      </c>
      <c r="D20" s="12" t="s">
        <v>66</v>
      </c>
      <c r="E20" s="13">
        <v>200000</v>
      </c>
      <c r="F20" s="14">
        <v>43976</v>
      </c>
      <c r="G20" s="15" t="s">
        <v>17</v>
      </c>
      <c r="H20" s="16" t="s">
        <v>18</v>
      </c>
      <c r="I20" s="11">
        <v>4256.89</v>
      </c>
      <c r="J20" s="29">
        <f t="shared" si="2"/>
        <v>1208.4074838709678</v>
      </c>
      <c r="K20" s="30">
        <f t="shared" si="1"/>
        <v>3048.482516129033</v>
      </c>
      <c r="L20" s="31"/>
    </row>
    <row r="21" spans="1:12" s="1" customFormat="1" ht="24.75" customHeight="1">
      <c r="A21" s="10">
        <v>18</v>
      </c>
      <c r="B21" s="11" t="s">
        <v>67</v>
      </c>
      <c r="C21" s="11" t="s">
        <v>68</v>
      </c>
      <c r="D21" s="12" t="s">
        <v>69</v>
      </c>
      <c r="E21" s="13">
        <v>200000</v>
      </c>
      <c r="F21" s="14">
        <v>43969</v>
      </c>
      <c r="G21" s="15" t="s">
        <v>17</v>
      </c>
      <c r="H21" s="16" t="s">
        <v>18</v>
      </c>
      <c r="I21" s="11">
        <v>4256.89</v>
      </c>
      <c r="J21" s="29">
        <f t="shared" si="2"/>
        <v>1208.4074838709678</v>
      </c>
      <c r="K21" s="30">
        <f t="shared" si="1"/>
        <v>3048.482516129033</v>
      </c>
      <c r="L21" s="31"/>
    </row>
    <row r="22" spans="1:12" s="1" customFormat="1" ht="24.75" customHeight="1">
      <c r="A22" s="10">
        <v>19</v>
      </c>
      <c r="B22" s="11" t="s">
        <v>70</v>
      </c>
      <c r="C22" s="11" t="s">
        <v>71</v>
      </c>
      <c r="D22" s="12" t="s">
        <v>72</v>
      </c>
      <c r="E22" s="13">
        <v>300000</v>
      </c>
      <c r="F22" s="14">
        <v>43977</v>
      </c>
      <c r="G22" s="15" t="s">
        <v>17</v>
      </c>
      <c r="H22" s="16" t="s">
        <v>18</v>
      </c>
      <c r="I22" s="11">
        <v>6385.36</v>
      </c>
      <c r="J22" s="29">
        <f t="shared" si="2"/>
        <v>1812.618322580645</v>
      </c>
      <c r="K22" s="30">
        <f t="shared" si="1"/>
        <v>4572.741677419354</v>
      </c>
      <c r="L22" s="31"/>
    </row>
    <row r="23" spans="1:12" s="1" customFormat="1" ht="24.75" customHeight="1">
      <c r="A23" s="10">
        <v>20</v>
      </c>
      <c r="B23" s="11" t="s">
        <v>73</v>
      </c>
      <c r="C23" s="11" t="s">
        <v>74</v>
      </c>
      <c r="D23" s="12" t="s">
        <v>75</v>
      </c>
      <c r="E23" s="13">
        <v>300000</v>
      </c>
      <c r="F23" s="14">
        <v>44084</v>
      </c>
      <c r="G23" s="15" t="s">
        <v>17</v>
      </c>
      <c r="H23" s="16" t="s">
        <v>18</v>
      </c>
      <c r="I23" s="11">
        <v>4240.35</v>
      </c>
      <c r="J23" s="29">
        <f aca="true" t="shared" si="3" ref="J23:J41">2.35/4.35*I23</f>
        <v>2290.763793103449</v>
      </c>
      <c r="K23" s="30">
        <f t="shared" si="1"/>
        <v>1949.5862068965512</v>
      </c>
      <c r="L23" s="31"/>
    </row>
    <row r="24" spans="1:12" s="1" customFormat="1" ht="24.75" customHeight="1">
      <c r="A24" s="10">
        <v>21</v>
      </c>
      <c r="B24" s="11" t="s">
        <v>76</v>
      </c>
      <c r="C24" s="11" t="s">
        <v>77</v>
      </c>
      <c r="D24" s="12" t="s">
        <v>78</v>
      </c>
      <c r="E24" s="13">
        <v>300000</v>
      </c>
      <c r="F24" s="14">
        <v>44077</v>
      </c>
      <c r="G24" s="15" t="s">
        <v>17</v>
      </c>
      <c r="H24" s="16" t="s">
        <v>18</v>
      </c>
      <c r="I24" s="11">
        <v>4240.35</v>
      </c>
      <c r="J24" s="29">
        <f t="shared" si="3"/>
        <v>2290.763793103449</v>
      </c>
      <c r="K24" s="30">
        <f t="shared" si="1"/>
        <v>1949.5862068965512</v>
      </c>
      <c r="L24" s="31"/>
    </row>
    <row r="25" spans="1:12" s="1" customFormat="1" ht="24.75" customHeight="1">
      <c r="A25" s="10">
        <v>22</v>
      </c>
      <c r="B25" s="11" t="s">
        <v>79</v>
      </c>
      <c r="C25" s="11" t="s">
        <v>80</v>
      </c>
      <c r="D25" s="12" t="s">
        <v>81</v>
      </c>
      <c r="E25" s="13">
        <v>300000</v>
      </c>
      <c r="F25" s="14">
        <v>44088</v>
      </c>
      <c r="G25" s="15" t="s">
        <v>17</v>
      </c>
      <c r="H25" s="16" t="s">
        <v>18</v>
      </c>
      <c r="I25" s="11">
        <v>4240.35</v>
      </c>
      <c r="J25" s="29">
        <f t="shared" si="3"/>
        <v>2290.763793103449</v>
      </c>
      <c r="K25" s="30">
        <f t="shared" si="1"/>
        <v>1949.5862068965512</v>
      </c>
      <c r="L25" s="31"/>
    </row>
    <row r="26" spans="1:12" s="1" customFormat="1" ht="24.75" customHeight="1">
      <c r="A26" s="10">
        <v>23</v>
      </c>
      <c r="B26" s="11" t="s">
        <v>82</v>
      </c>
      <c r="C26" s="11" t="s">
        <v>83</v>
      </c>
      <c r="D26" s="12" t="s">
        <v>84</v>
      </c>
      <c r="E26" s="13">
        <v>100000</v>
      </c>
      <c r="F26" s="14">
        <v>44089</v>
      </c>
      <c r="G26" s="15" t="s">
        <v>17</v>
      </c>
      <c r="H26" s="16" t="s">
        <v>18</v>
      </c>
      <c r="I26" s="11">
        <v>1413.45</v>
      </c>
      <c r="J26" s="29">
        <f t="shared" si="3"/>
        <v>763.587931034483</v>
      </c>
      <c r="K26" s="30">
        <f t="shared" si="1"/>
        <v>649.8620689655171</v>
      </c>
      <c r="L26" s="31"/>
    </row>
    <row r="27" spans="1:12" s="1" customFormat="1" ht="24.75" customHeight="1">
      <c r="A27" s="10">
        <v>24</v>
      </c>
      <c r="B27" s="11" t="s">
        <v>85</v>
      </c>
      <c r="C27" s="11" t="s">
        <v>86</v>
      </c>
      <c r="D27" s="12" t="s">
        <v>87</v>
      </c>
      <c r="E27" s="13">
        <v>200000</v>
      </c>
      <c r="F27" s="14">
        <v>44152</v>
      </c>
      <c r="G27" s="15" t="s">
        <v>17</v>
      </c>
      <c r="H27" s="16" t="s">
        <v>18</v>
      </c>
      <c r="I27" s="11">
        <v>2917.87</v>
      </c>
      <c r="J27" s="29">
        <f t="shared" si="3"/>
        <v>1576.320574712644</v>
      </c>
      <c r="K27" s="30">
        <f t="shared" si="1"/>
        <v>1341.549425287356</v>
      </c>
      <c r="L27" s="31"/>
    </row>
    <row r="28" spans="1:12" s="1" customFormat="1" ht="24.75" customHeight="1">
      <c r="A28" s="10">
        <v>25</v>
      </c>
      <c r="B28" s="11" t="s">
        <v>88</v>
      </c>
      <c r="C28" s="11" t="s">
        <v>89</v>
      </c>
      <c r="D28" s="12" t="s">
        <v>90</v>
      </c>
      <c r="E28" s="13">
        <v>200000</v>
      </c>
      <c r="F28" s="14">
        <v>44182</v>
      </c>
      <c r="G28" s="15" t="s">
        <v>17</v>
      </c>
      <c r="H28" s="16" t="s">
        <v>18</v>
      </c>
      <c r="I28" s="11">
        <v>2907.94</v>
      </c>
      <c r="J28" s="29">
        <f t="shared" si="3"/>
        <v>1570.9560919540233</v>
      </c>
      <c r="K28" s="30">
        <f t="shared" si="1"/>
        <v>1336.9839080459767</v>
      </c>
      <c r="L28" s="31"/>
    </row>
    <row r="29" spans="1:12" s="1" customFormat="1" ht="24.75" customHeight="1">
      <c r="A29" s="10">
        <v>26</v>
      </c>
      <c r="B29" s="11" t="s">
        <v>91</v>
      </c>
      <c r="C29" s="11" t="s">
        <v>92</v>
      </c>
      <c r="D29" s="12" t="s">
        <v>93</v>
      </c>
      <c r="E29" s="13">
        <v>200000</v>
      </c>
      <c r="F29" s="14">
        <v>44166</v>
      </c>
      <c r="G29" s="15" t="s">
        <v>17</v>
      </c>
      <c r="H29" s="16" t="s">
        <v>18</v>
      </c>
      <c r="I29" s="11">
        <v>2577.46</v>
      </c>
      <c r="J29" s="29">
        <f t="shared" si="3"/>
        <v>1392.4209195402302</v>
      </c>
      <c r="K29" s="30">
        <f t="shared" si="1"/>
        <v>1185.0390804597698</v>
      </c>
      <c r="L29" s="31"/>
    </row>
    <row r="30" spans="1:12" s="1" customFormat="1" ht="24.75" customHeight="1">
      <c r="A30" s="10">
        <v>27</v>
      </c>
      <c r="B30" s="11" t="s">
        <v>94</v>
      </c>
      <c r="C30" s="11" t="s">
        <v>95</v>
      </c>
      <c r="D30" s="12" t="s">
        <v>96</v>
      </c>
      <c r="E30" s="13">
        <v>100000</v>
      </c>
      <c r="F30" s="14">
        <v>44181</v>
      </c>
      <c r="G30" s="15" t="s">
        <v>17</v>
      </c>
      <c r="H30" s="16" t="s">
        <v>18</v>
      </c>
      <c r="I30" s="11">
        <v>1453.96</v>
      </c>
      <c r="J30" s="29">
        <f t="shared" si="3"/>
        <v>785.4726436781611</v>
      </c>
      <c r="K30" s="30">
        <f t="shared" si="1"/>
        <v>668.4873563218389</v>
      </c>
      <c r="L30" s="31"/>
    </row>
    <row r="31" spans="1:12" s="1" customFormat="1" ht="24.75" customHeight="1">
      <c r="A31" s="10">
        <v>28</v>
      </c>
      <c r="B31" s="11" t="s">
        <v>97</v>
      </c>
      <c r="C31" s="11" t="s">
        <v>98</v>
      </c>
      <c r="D31" s="12" t="s">
        <v>99</v>
      </c>
      <c r="E31" s="13">
        <v>200000</v>
      </c>
      <c r="F31" s="14">
        <v>44189</v>
      </c>
      <c r="G31" s="15" t="s">
        <v>17</v>
      </c>
      <c r="H31" s="16" t="s">
        <v>18</v>
      </c>
      <c r="I31" s="11">
        <v>2907.94</v>
      </c>
      <c r="J31" s="29">
        <f t="shared" si="3"/>
        <v>1570.9560919540233</v>
      </c>
      <c r="K31" s="30">
        <f t="shared" si="1"/>
        <v>1336.9839080459767</v>
      </c>
      <c r="L31" s="31"/>
    </row>
    <row r="32" spans="1:12" s="1" customFormat="1" ht="24.75" customHeight="1">
      <c r="A32" s="10">
        <v>29</v>
      </c>
      <c r="B32" s="11" t="s">
        <v>100</v>
      </c>
      <c r="C32" s="11" t="s">
        <v>101</v>
      </c>
      <c r="D32" s="12" t="s">
        <v>102</v>
      </c>
      <c r="E32" s="13">
        <v>200000</v>
      </c>
      <c r="F32" s="14">
        <v>44189</v>
      </c>
      <c r="G32" s="15" t="s">
        <v>17</v>
      </c>
      <c r="H32" s="16" t="s">
        <v>18</v>
      </c>
      <c r="I32" s="11">
        <v>2907.94</v>
      </c>
      <c r="J32" s="29">
        <f t="shared" si="3"/>
        <v>1570.9560919540233</v>
      </c>
      <c r="K32" s="30">
        <f t="shared" si="1"/>
        <v>1336.9839080459767</v>
      </c>
      <c r="L32" s="31"/>
    </row>
    <row r="33" spans="1:12" s="1" customFormat="1" ht="24.75" customHeight="1">
      <c r="A33" s="10">
        <v>30</v>
      </c>
      <c r="B33" s="11" t="s">
        <v>103</v>
      </c>
      <c r="C33" s="11" t="s">
        <v>104</v>
      </c>
      <c r="D33" s="12" t="s">
        <v>105</v>
      </c>
      <c r="E33" s="13">
        <v>200000</v>
      </c>
      <c r="F33" s="14">
        <v>44188</v>
      </c>
      <c r="G33" s="15" t="s">
        <v>17</v>
      </c>
      <c r="H33" s="16" t="s">
        <v>18</v>
      </c>
      <c r="I33" s="11">
        <v>2907.94</v>
      </c>
      <c r="J33" s="29">
        <f t="shared" si="3"/>
        <v>1570.9560919540233</v>
      </c>
      <c r="K33" s="30">
        <f t="shared" si="1"/>
        <v>1336.9839080459767</v>
      </c>
      <c r="L33" s="31"/>
    </row>
    <row r="34" spans="1:12" s="1" customFormat="1" ht="24.75" customHeight="1">
      <c r="A34" s="10">
        <v>31</v>
      </c>
      <c r="B34" s="11" t="s">
        <v>106</v>
      </c>
      <c r="C34" s="11" t="s">
        <v>107</v>
      </c>
      <c r="D34" s="12" t="s">
        <v>108</v>
      </c>
      <c r="E34" s="13">
        <v>200000</v>
      </c>
      <c r="F34" s="14">
        <v>44189</v>
      </c>
      <c r="G34" s="15" t="s">
        <v>17</v>
      </c>
      <c r="H34" s="16" t="s">
        <v>18</v>
      </c>
      <c r="I34" s="11">
        <v>2907.94</v>
      </c>
      <c r="J34" s="29">
        <f t="shared" si="3"/>
        <v>1570.9560919540233</v>
      </c>
      <c r="K34" s="30">
        <f t="shared" si="1"/>
        <v>1336.9839080459767</v>
      </c>
      <c r="L34" s="31"/>
    </row>
    <row r="35" spans="1:12" s="1" customFormat="1" ht="24.75" customHeight="1">
      <c r="A35" s="10">
        <v>32</v>
      </c>
      <c r="B35" s="11" t="s">
        <v>109</v>
      </c>
      <c r="C35" s="11" t="s">
        <v>110</v>
      </c>
      <c r="D35" s="12" t="s">
        <v>111</v>
      </c>
      <c r="E35" s="13">
        <v>250000</v>
      </c>
      <c r="F35" s="14">
        <v>44182</v>
      </c>
      <c r="G35" s="15" t="s">
        <v>17</v>
      </c>
      <c r="H35" s="16" t="s">
        <v>18</v>
      </c>
      <c r="I35" s="11">
        <v>3634.94</v>
      </c>
      <c r="J35" s="29">
        <f t="shared" si="3"/>
        <v>1963.703218390805</v>
      </c>
      <c r="K35" s="30">
        <f t="shared" si="1"/>
        <v>1671.236781609195</v>
      </c>
      <c r="L35" s="31"/>
    </row>
    <row r="36" spans="1:12" s="1" customFormat="1" ht="24.75" customHeight="1">
      <c r="A36" s="10">
        <v>33</v>
      </c>
      <c r="B36" s="11" t="s">
        <v>112</v>
      </c>
      <c r="C36" s="11" t="s">
        <v>113</v>
      </c>
      <c r="D36" s="12" t="s">
        <v>114</v>
      </c>
      <c r="E36" s="13">
        <v>200000</v>
      </c>
      <c r="F36" s="14">
        <v>44190</v>
      </c>
      <c r="G36" s="15" t="s">
        <v>17</v>
      </c>
      <c r="H36" s="16" t="s">
        <v>18</v>
      </c>
      <c r="I36" s="11">
        <v>2907.94</v>
      </c>
      <c r="J36" s="29">
        <f t="shared" si="3"/>
        <v>1570.9560919540233</v>
      </c>
      <c r="K36" s="30">
        <f t="shared" si="1"/>
        <v>1336.9839080459767</v>
      </c>
      <c r="L36" s="31"/>
    </row>
    <row r="37" spans="1:12" s="1" customFormat="1" ht="24.75" customHeight="1">
      <c r="A37" s="10">
        <v>34</v>
      </c>
      <c r="B37" s="11" t="s">
        <v>115</v>
      </c>
      <c r="C37" s="11" t="s">
        <v>116</v>
      </c>
      <c r="D37" s="12" t="s">
        <v>117</v>
      </c>
      <c r="E37" s="13">
        <v>200000</v>
      </c>
      <c r="F37" s="14">
        <v>44195</v>
      </c>
      <c r="G37" s="15" t="s">
        <v>17</v>
      </c>
      <c r="H37" s="16" t="s">
        <v>18</v>
      </c>
      <c r="I37" s="11">
        <v>2907.94</v>
      </c>
      <c r="J37" s="29">
        <f t="shared" si="3"/>
        <v>1570.9560919540233</v>
      </c>
      <c r="K37" s="30">
        <f t="shared" si="1"/>
        <v>1336.9839080459767</v>
      </c>
      <c r="L37" s="31"/>
    </row>
    <row r="38" spans="1:12" s="1" customFormat="1" ht="24.75" customHeight="1">
      <c r="A38" s="10">
        <v>35</v>
      </c>
      <c r="B38" s="11" t="s">
        <v>118</v>
      </c>
      <c r="C38" s="11" t="s">
        <v>119</v>
      </c>
      <c r="D38" s="12" t="s">
        <v>120</v>
      </c>
      <c r="E38" s="13">
        <v>200000</v>
      </c>
      <c r="F38" s="14">
        <v>44187</v>
      </c>
      <c r="G38" s="15" t="s">
        <v>17</v>
      </c>
      <c r="H38" s="16" t="s">
        <v>18</v>
      </c>
      <c r="I38" s="11">
        <v>2907.94</v>
      </c>
      <c r="J38" s="29">
        <f t="shared" si="3"/>
        <v>1570.9560919540233</v>
      </c>
      <c r="K38" s="30">
        <f t="shared" si="1"/>
        <v>1336.9839080459767</v>
      </c>
      <c r="L38" s="31"/>
    </row>
    <row r="39" spans="1:12" s="1" customFormat="1" ht="24.75" customHeight="1">
      <c r="A39" s="10">
        <v>36</v>
      </c>
      <c r="B39" s="11" t="s">
        <v>121</v>
      </c>
      <c r="C39" s="11" t="s">
        <v>92</v>
      </c>
      <c r="D39" s="12" t="s">
        <v>122</v>
      </c>
      <c r="E39" s="13">
        <v>250000</v>
      </c>
      <c r="F39" s="14">
        <v>44188</v>
      </c>
      <c r="G39" s="15" t="s">
        <v>17</v>
      </c>
      <c r="H39" s="16" t="s">
        <v>18</v>
      </c>
      <c r="I39" s="11">
        <v>3634.94</v>
      </c>
      <c r="J39" s="29">
        <f t="shared" si="3"/>
        <v>1963.703218390805</v>
      </c>
      <c r="K39" s="30">
        <f t="shared" si="1"/>
        <v>1671.236781609195</v>
      </c>
      <c r="L39" s="31"/>
    </row>
    <row r="40" spans="1:12" s="1" customFormat="1" ht="24.75" customHeight="1">
      <c r="A40" s="10">
        <v>37</v>
      </c>
      <c r="B40" s="11" t="s">
        <v>123</v>
      </c>
      <c r="C40" s="11" t="s">
        <v>124</v>
      </c>
      <c r="D40" s="12" t="s">
        <v>125</v>
      </c>
      <c r="E40" s="13">
        <v>200000</v>
      </c>
      <c r="F40" s="14">
        <v>44189</v>
      </c>
      <c r="G40" s="15" t="s">
        <v>17</v>
      </c>
      <c r="H40" s="16" t="s">
        <v>18</v>
      </c>
      <c r="I40" s="11">
        <v>2907.94</v>
      </c>
      <c r="J40" s="29">
        <f t="shared" si="3"/>
        <v>1570.9560919540233</v>
      </c>
      <c r="K40" s="30">
        <f t="shared" si="1"/>
        <v>1336.9839080459767</v>
      </c>
      <c r="L40" s="31"/>
    </row>
    <row r="41" spans="1:12" s="1" customFormat="1" ht="24.75" customHeight="1">
      <c r="A41" s="10">
        <v>38</v>
      </c>
      <c r="B41" s="11" t="s">
        <v>126</v>
      </c>
      <c r="C41" s="11" t="s">
        <v>127</v>
      </c>
      <c r="D41" s="12" t="s">
        <v>128</v>
      </c>
      <c r="E41" s="13">
        <v>200000</v>
      </c>
      <c r="F41" s="14">
        <v>44193</v>
      </c>
      <c r="G41" s="15" t="s">
        <v>17</v>
      </c>
      <c r="H41" s="16" t="s">
        <v>18</v>
      </c>
      <c r="I41" s="11">
        <v>2907.94</v>
      </c>
      <c r="J41" s="29">
        <f t="shared" si="3"/>
        <v>1570.9560919540233</v>
      </c>
      <c r="K41" s="30">
        <f t="shared" si="1"/>
        <v>1336.9839080459767</v>
      </c>
      <c r="L41" s="31"/>
    </row>
    <row r="42" spans="1:12" s="1" customFormat="1" ht="24.75" customHeight="1">
      <c r="A42" s="10">
        <v>39</v>
      </c>
      <c r="B42" s="11" t="s">
        <v>129</v>
      </c>
      <c r="C42" s="11" t="s">
        <v>130</v>
      </c>
      <c r="D42" s="12" t="s">
        <v>131</v>
      </c>
      <c r="E42" s="13">
        <v>300000</v>
      </c>
      <c r="F42" s="14">
        <v>43914</v>
      </c>
      <c r="G42" s="15" t="s">
        <v>17</v>
      </c>
      <c r="H42" s="16" t="s">
        <v>18</v>
      </c>
      <c r="I42" s="11">
        <v>5766.59</v>
      </c>
      <c r="J42" s="29">
        <f>2.2/7.75*I:I</f>
        <v>1636.9674838709677</v>
      </c>
      <c r="K42" s="29">
        <f t="shared" si="1"/>
        <v>4129.622516129032</v>
      </c>
      <c r="L42" s="31"/>
    </row>
    <row r="43" spans="1:12" s="1" customFormat="1" ht="49.5" customHeight="1">
      <c r="A43" s="10">
        <v>40</v>
      </c>
      <c r="B43" s="17" t="s">
        <v>132</v>
      </c>
      <c r="C43" s="11" t="s">
        <v>133</v>
      </c>
      <c r="D43" s="12" t="s">
        <v>134</v>
      </c>
      <c r="E43" s="13">
        <v>200000</v>
      </c>
      <c r="F43" s="14">
        <v>44232</v>
      </c>
      <c r="G43" s="15" t="s">
        <v>17</v>
      </c>
      <c r="H43" s="18" t="s">
        <v>135</v>
      </c>
      <c r="I43" s="11">
        <v>1634.55</v>
      </c>
      <c r="J43" s="32">
        <f aca="true" t="shared" si="4" ref="J43:J58">2.35/4.35*I43</f>
        <v>883.0327586206898</v>
      </c>
      <c r="K43" s="32">
        <f t="shared" si="1"/>
        <v>751.5172413793101</v>
      </c>
      <c r="L43" s="31"/>
    </row>
    <row r="44" spans="1:12" s="1" customFormat="1" ht="49.5" customHeight="1">
      <c r="A44" s="10">
        <v>41</v>
      </c>
      <c r="B44" s="17" t="s">
        <v>136</v>
      </c>
      <c r="C44" s="11" t="s">
        <v>137</v>
      </c>
      <c r="D44" s="12" t="s">
        <v>138</v>
      </c>
      <c r="E44" s="13">
        <v>300000</v>
      </c>
      <c r="F44" s="14">
        <v>44287</v>
      </c>
      <c r="G44" s="15" t="s">
        <v>17</v>
      </c>
      <c r="H44" s="18" t="s">
        <v>135</v>
      </c>
      <c r="I44" s="11">
        <v>4361.92</v>
      </c>
      <c r="J44" s="32">
        <f t="shared" si="4"/>
        <v>2356.4395402298856</v>
      </c>
      <c r="K44" s="32">
        <f t="shared" si="1"/>
        <v>2005.4804597701145</v>
      </c>
      <c r="L44" s="31"/>
    </row>
    <row r="45" spans="1:12" s="1" customFormat="1" ht="49.5" customHeight="1">
      <c r="A45" s="10">
        <v>42</v>
      </c>
      <c r="B45" s="17" t="s">
        <v>139</v>
      </c>
      <c r="C45" s="11" t="s">
        <v>140</v>
      </c>
      <c r="D45" s="12" t="s">
        <v>141</v>
      </c>
      <c r="E45" s="13">
        <v>50000</v>
      </c>
      <c r="F45" s="14">
        <v>44354</v>
      </c>
      <c r="G45" s="15" t="s">
        <v>17</v>
      </c>
      <c r="H45" s="18" t="s">
        <v>135</v>
      </c>
      <c r="I45" s="11">
        <v>727</v>
      </c>
      <c r="J45" s="32">
        <f t="shared" si="4"/>
        <v>392.7471264367817</v>
      </c>
      <c r="K45" s="32">
        <f t="shared" si="1"/>
        <v>334.2528735632183</v>
      </c>
      <c r="L45" s="31"/>
    </row>
    <row r="46" spans="1:12" s="1" customFormat="1" ht="49.5" customHeight="1">
      <c r="A46" s="10">
        <v>43</v>
      </c>
      <c r="B46" s="17" t="s">
        <v>142</v>
      </c>
      <c r="C46" s="11" t="s">
        <v>143</v>
      </c>
      <c r="D46" s="12" t="s">
        <v>144</v>
      </c>
      <c r="E46" s="13">
        <v>250000</v>
      </c>
      <c r="F46" s="14">
        <v>44375</v>
      </c>
      <c r="G46" s="15" t="s">
        <v>17</v>
      </c>
      <c r="H46" s="18" t="s">
        <v>135</v>
      </c>
      <c r="I46" s="11">
        <v>3634.94</v>
      </c>
      <c r="J46" s="32">
        <f t="shared" si="4"/>
        <v>1963.703218390805</v>
      </c>
      <c r="K46" s="32">
        <f t="shared" si="1"/>
        <v>1671.236781609195</v>
      </c>
      <c r="L46" s="31"/>
    </row>
    <row r="47" spans="1:12" s="1" customFormat="1" ht="49.5" customHeight="1">
      <c r="A47" s="10">
        <v>44</v>
      </c>
      <c r="B47" s="17" t="s">
        <v>145</v>
      </c>
      <c r="C47" s="35" t="s">
        <v>146</v>
      </c>
      <c r="D47" s="12" t="s">
        <v>147</v>
      </c>
      <c r="E47" s="13">
        <v>100000</v>
      </c>
      <c r="F47" s="14">
        <v>44494</v>
      </c>
      <c r="G47" s="15" t="s">
        <v>148</v>
      </c>
      <c r="H47" s="18" t="s">
        <v>135</v>
      </c>
      <c r="I47" s="11">
        <v>722.5</v>
      </c>
      <c r="J47" s="32">
        <f t="shared" si="4"/>
        <v>390.3160919540231</v>
      </c>
      <c r="K47" s="32">
        <f t="shared" si="1"/>
        <v>332.1839080459769</v>
      </c>
      <c r="L47" s="31"/>
    </row>
    <row r="48" spans="1:12" s="1" customFormat="1" ht="49.5" customHeight="1">
      <c r="A48" s="10">
        <v>45</v>
      </c>
      <c r="B48" s="17" t="s">
        <v>149</v>
      </c>
      <c r="C48" s="35" t="s">
        <v>150</v>
      </c>
      <c r="D48" s="12" t="s">
        <v>151</v>
      </c>
      <c r="E48" s="13">
        <v>200000</v>
      </c>
      <c r="F48" s="14">
        <v>44494</v>
      </c>
      <c r="G48" s="15" t="s">
        <v>148</v>
      </c>
      <c r="H48" s="18" t="s">
        <v>135</v>
      </c>
      <c r="I48" s="11">
        <v>1453.97</v>
      </c>
      <c r="J48" s="32">
        <f t="shared" si="4"/>
        <v>785.4780459770117</v>
      </c>
      <c r="K48" s="32">
        <f t="shared" si="1"/>
        <v>668.4919540229884</v>
      </c>
      <c r="L48" s="31"/>
    </row>
    <row r="49" spans="1:12" s="1" customFormat="1" ht="49.5" customHeight="1">
      <c r="A49" s="10">
        <v>46</v>
      </c>
      <c r="B49" s="17" t="s">
        <v>152</v>
      </c>
      <c r="C49" s="35" t="s">
        <v>92</v>
      </c>
      <c r="D49" s="12" t="s">
        <v>153</v>
      </c>
      <c r="E49" s="13">
        <v>250000</v>
      </c>
      <c r="F49" s="14">
        <v>44511</v>
      </c>
      <c r="G49" s="15" t="s">
        <v>154</v>
      </c>
      <c r="H49" s="18" t="s">
        <v>135</v>
      </c>
      <c r="I49" s="11">
        <v>893.84</v>
      </c>
      <c r="J49" s="32">
        <f t="shared" si="4"/>
        <v>482.87908045977025</v>
      </c>
      <c r="K49" s="32">
        <f t="shared" si="1"/>
        <v>410.9609195402298</v>
      </c>
      <c r="L49" s="31"/>
    </row>
    <row r="50" spans="1:12" s="1" customFormat="1" ht="49.5" customHeight="1">
      <c r="A50" s="10">
        <v>47</v>
      </c>
      <c r="B50" s="17" t="s">
        <v>155</v>
      </c>
      <c r="C50" s="35" t="s">
        <v>156</v>
      </c>
      <c r="D50" s="12" t="s">
        <v>157</v>
      </c>
      <c r="E50" s="13">
        <v>100000</v>
      </c>
      <c r="F50" s="14">
        <v>44502</v>
      </c>
      <c r="G50" s="15" t="s">
        <v>158</v>
      </c>
      <c r="H50" s="18" t="s">
        <v>135</v>
      </c>
      <c r="I50" s="11">
        <v>357.53</v>
      </c>
      <c r="J50" s="32">
        <f t="shared" si="4"/>
        <v>193.14839080459774</v>
      </c>
      <c r="K50" s="32">
        <f t="shared" si="1"/>
        <v>164.38160919540223</v>
      </c>
      <c r="L50" s="31"/>
    </row>
    <row r="51" spans="1:12" s="1" customFormat="1" ht="49.5" customHeight="1">
      <c r="A51" s="10">
        <v>48</v>
      </c>
      <c r="B51" s="17" t="s">
        <v>159</v>
      </c>
      <c r="C51" s="35" t="s">
        <v>160</v>
      </c>
      <c r="D51" s="12" t="s">
        <v>161</v>
      </c>
      <c r="E51" s="13">
        <v>200000</v>
      </c>
      <c r="F51" s="14">
        <v>44525</v>
      </c>
      <c r="G51" s="15" t="s">
        <v>162</v>
      </c>
      <c r="H51" s="18" t="s">
        <v>135</v>
      </c>
      <c r="I51" s="11">
        <v>715.07</v>
      </c>
      <c r="J51" s="32">
        <f t="shared" si="4"/>
        <v>386.30218390804606</v>
      </c>
      <c r="K51" s="32">
        <f t="shared" si="1"/>
        <v>328.767816091954</v>
      </c>
      <c r="L51" s="31"/>
    </row>
    <row r="52" spans="1:12" s="1" customFormat="1" ht="49.5" customHeight="1">
      <c r="A52" s="10">
        <v>49</v>
      </c>
      <c r="B52" s="17" t="s">
        <v>163</v>
      </c>
      <c r="C52" s="11" t="s">
        <v>164</v>
      </c>
      <c r="D52" s="12" t="s">
        <v>165</v>
      </c>
      <c r="E52" s="13">
        <v>250000</v>
      </c>
      <c r="F52" s="14">
        <v>44301</v>
      </c>
      <c r="G52" s="15" t="s">
        <v>17</v>
      </c>
      <c r="H52" s="18" t="s">
        <v>135</v>
      </c>
      <c r="I52" s="11">
        <v>3101.04</v>
      </c>
      <c r="J52" s="32">
        <f t="shared" si="4"/>
        <v>1675.274482758621</v>
      </c>
      <c r="K52" s="32">
        <f t="shared" si="1"/>
        <v>1425.765517241379</v>
      </c>
      <c r="L52" s="31"/>
    </row>
    <row r="53" spans="1:12" s="1" customFormat="1" ht="49.5" customHeight="1">
      <c r="A53" s="10">
        <v>50</v>
      </c>
      <c r="B53" s="17" t="s">
        <v>166</v>
      </c>
      <c r="C53" s="11" t="s">
        <v>167</v>
      </c>
      <c r="D53" s="12" t="s">
        <v>168</v>
      </c>
      <c r="E53" s="13">
        <v>80000</v>
      </c>
      <c r="F53" s="14">
        <v>44313</v>
      </c>
      <c r="G53" s="15" t="s">
        <v>17</v>
      </c>
      <c r="H53" s="18" t="s">
        <v>135</v>
      </c>
      <c r="I53" s="11">
        <v>992.33</v>
      </c>
      <c r="J53" s="32">
        <f t="shared" si="4"/>
        <v>536.0863218390806</v>
      </c>
      <c r="K53" s="32">
        <f t="shared" si="1"/>
        <v>456.24367816091944</v>
      </c>
      <c r="L53" s="31"/>
    </row>
    <row r="54" spans="1:12" s="1" customFormat="1" ht="49.5" customHeight="1">
      <c r="A54" s="10">
        <v>51</v>
      </c>
      <c r="B54" s="17" t="s">
        <v>169</v>
      </c>
      <c r="C54" s="11" t="s">
        <v>170</v>
      </c>
      <c r="D54" s="12" t="s">
        <v>171</v>
      </c>
      <c r="E54" s="13">
        <v>200000</v>
      </c>
      <c r="F54" s="14">
        <v>44362</v>
      </c>
      <c r="G54" s="15" t="s">
        <v>17</v>
      </c>
      <c r="H54" s="18" t="s">
        <v>135</v>
      </c>
      <c r="I54" s="11">
        <v>2907.94</v>
      </c>
      <c r="J54" s="32">
        <f t="shared" si="4"/>
        <v>1570.9560919540233</v>
      </c>
      <c r="K54" s="32">
        <f t="shared" si="1"/>
        <v>1336.9839080459767</v>
      </c>
      <c r="L54" s="31"/>
    </row>
    <row r="55" spans="1:12" s="1" customFormat="1" ht="49.5" customHeight="1">
      <c r="A55" s="10">
        <v>52</v>
      </c>
      <c r="B55" s="17" t="s">
        <v>172</v>
      </c>
      <c r="C55" s="11" t="s">
        <v>173</v>
      </c>
      <c r="D55" s="12" t="s">
        <v>174</v>
      </c>
      <c r="E55" s="13">
        <v>250000</v>
      </c>
      <c r="F55" s="14">
        <v>44362</v>
      </c>
      <c r="G55" s="15" t="s">
        <v>17</v>
      </c>
      <c r="H55" s="18" t="s">
        <v>135</v>
      </c>
      <c r="I55" s="11">
        <v>3634.94</v>
      </c>
      <c r="J55" s="32">
        <f t="shared" si="4"/>
        <v>1963.703218390805</v>
      </c>
      <c r="K55" s="32">
        <f t="shared" si="1"/>
        <v>1671.236781609195</v>
      </c>
      <c r="L55" s="31"/>
    </row>
    <row r="56" spans="1:12" s="1" customFormat="1" ht="49.5" customHeight="1">
      <c r="A56" s="10">
        <v>53</v>
      </c>
      <c r="B56" s="17" t="s">
        <v>175</v>
      </c>
      <c r="C56" s="35" t="s">
        <v>176</v>
      </c>
      <c r="D56" s="12" t="s">
        <v>177</v>
      </c>
      <c r="E56" s="13">
        <v>250000</v>
      </c>
      <c r="F56" s="14">
        <v>44519</v>
      </c>
      <c r="G56" s="15" t="s">
        <v>178</v>
      </c>
      <c r="H56" s="18" t="s">
        <v>135</v>
      </c>
      <c r="I56" s="11">
        <v>893.84</v>
      </c>
      <c r="J56" s="32">
        <f t="shared" si="4"/>
        <v>482.87908045977025</v>
      </c>
      <c r="K56" s="32">
        <f t="shared" si="1"/>
        <v>410.9609195402298</v>
      </c>
      <c r="L56" s="31"/>
    </row>
    <row r="57" spans="1:12" s="1" customFormat="1" ht="49.5" customHeight="1">
      <c r="A57" s="10">
        <v>54</v>
      </c>
      <c r="B57" s="17" t="s">
        <v>179</v>
      </c>
      <c r="C57" s="35" t="s">
        <v>180</v>
      </c>
      <c r="D57" s="12" t="s">
        <v>181</v>
      </c>
      <c r="E57" s="13">
        <v>300000</v>
      </c>
      <c r="F57" s="14">
        <v>44526</v>
      </c>
      <c r="G57" s="15" t="s">
        <v>182</v>
      </c>
      <c r="H57" s="18" t="s">
        <v>135</v>
      </c>
      <c r="I57" s="11">
        <v>1072.6</v>
      </c>
      <c r="J57" s="32">
        <f t="shared" si="4"/>
        <v>579.4505747126437</v>
      </c>
      <c r="K57" s="32">
        <f t="shared" si="1"/>
        <v>493.14942528735617</v>
      </c>
      <c r="L57" s="31"/>
    </row>
    <row r="58" spans="1:12" s="1" customFormat="1" ht="49.5" customHeight="1">
      <c r="A58" s="10">
        <v>55</v>
      </c>
      <c r="B58" s="17" t="s">
        <v>183</v>
      </c>
      <c r="C58" s="35" t="s">
        <v>110</v>
      </c>
      <c r="D58" s="12" t="s">
        <v>184</v>
      </c>
      <c r="E58" s="13">
        <v>300000</v>
      </c>
      <c r="F58" s="14">
        <v>44527</v>
      </c>
      <c r="G58" s="15" t="s">
        <v>185</v>
      </c>
      <c r="H58" s="18" t="s">
        <v>135</v>
      </c>
      <c r="I58" s="11">
        <v>1072.6</v>
      </c>
      <c r="J58" s="32">
        <f t="shared" si="4"/>
        <v>579.4505747126437</v>
      </c>
      <c r="K58" s="32">
        <f t="shared" si="1"/>
        <v>493.14942528735617</v>
      </c>
      <c r="L58" s="31"/>
    </row>
    <row r="59" spans="1:12" s="1" customFormat="1" ht="24.75" customHeight="1">
      <c r="A59" s="19"/>
      <c r="B59" s="20"/>
      <c r="C59" s="21"/>
      <c r="D59" s="22" t="s">
        <v>186</v>
      </c>
      <c r="E59" s="23">
        <f>SUM(E4:E58)</f>
        <v>11040000</v>
      </c>
      <c r="F59" s="24"/>
      <c r="G59" s="25"/>
      <c r="H59" s="25" t="s">
        <v>187</v>
      </c>
      <c r="I59" s="33">
        <f>SUM(I4:I58)</f>
        <v>151444.97000000003</v>
      </c>
      <c r="J59" s="33">
        <f>SUM(J4:J58)</f>
        <v>71261.49831368188</v>
      </c>
      <c r="K59" s="33">
        <f>SUM(K4:K58)</f>
        <v>80183.47168631814</v>
      </c>
      <c r="L59" s="34"/>
    </row>
  </sheetData>
  <sheetProtection/>
  <mergeCells count="2">
    <mergeCell ref="A1:L1"/>
    <mergeCell ref="A2:L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2018-05-17T02:23:42Z</cp:lastPrinted>
  <dcterms:created xsi:type="dcterms:W3CDTF">2017-03-23T06:31:12Z</dcterms:created>
  <dcterms:modified xsi:type="dcterms:W3CDTF">2022-05-05T09:25:33Z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B93070D8545A41838E9C9F5B11D2E040</vt:lpwstr>
  </property>
</Properties>
</file>