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（共创）新能源公交车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<sst xmlns="http://schemas.openxmlformats.org/spreadsheetml/2006/main" count="174" uniqueCount="56">
  <si>
    <t>遂溪县共创公共交通有限公司2025年度新能源公交车补贴资金分配表</t>
  </si>
  <si>
    <t>企业名称（盖章）：遂溪县共创公共交通有限公司                                                                 制表时间：2026年4月28日</t>
  </si>
  <si>
    <t>序号</t>
  </si>
  <si>
    <t>车牌号</t>
  </si>
  <si>
    <t>燃料类型</t>
  </si>
  <si>
    <t>本年度运营时间</t>
  </si>
  <si>
    <t>安全系数</t>
  </si>
  <si>
    <t>车长</t>
  </si>
  <si>
    <t>车型系数</t>
  </si>
  <si>
    <t>运营月数</t>
  </si>
  <si>
    <t>计算值（安全系数*车型系数*运营月数）</t>
  </si>
  <si>
    <t>补贴标准</t>
  </si>
  <si>
    <t>补贴金额</t>
  </si>
  <si>
    <t>备注</t>
  </si>
  <si>
    <t>开始时间</t>
  </si>
  <si>
    <t>结束时间</t>
  </si>
  <si>
    <t>粤G00066D</t>
  </si>
  <si>
    <t>电</t>
  </si>
  <si>
    <t>2025.1.1</t>
  </si>
  <si>
    <t>2025.12.31</t>
  </si>
  <si>
    <t>8.1米</t>
  </si>
  <si>
    <t>粤G00939D</t>
  </si>
  <si>
    <t>粤G00958D</t>
  </si>
  <si>
    <t>粤G00989D</t>
  </si>
  <si>
    <t>粤G01338D</t>
  </si>
  <si>
    <t>粤G01681D</t>
  </si>
  <si>
    <t>粤G02008D</t>
  </si>
  <si>
    <t>粤G02099D</t>
  </si>
  <si>
    <t>粤G02777D</t>
  </si>
  <si>
    <t>粤G03331D</t>
  </si>
  <si>
    <t>粤G03337D</t>
  </si>
  <si>
    <t>6.5米</t>
  </si>
  <si>
    <t>粤G03911D</t>
  </si>
  <si>
    <t>粤G05058D</t>
  </si>
  <si>
    <t>粤G05538D</t>
  </si>
  <si>
    <r>
      <rPr>
        <sz val="10"/>
        <rFont val="宋体"/>
        <charset val="134"/>
      </rPr>
      <t>粤</t>
    </r>
    <r>
      <rPr>
        <sz val="10"/>
        <rFont val="Arial"/>
        <charset val="0"/>
      </rPr>
      <t>G06166D</t>
    </r>
  </si>
  <si>
    <t>2025.9.1</t>
  </si>
  <si>
    <r>
      <rPr>
        <sz val="10"/>
        <rFont val="宋体"/>
        <charset val="134"/>
      </rPr>
      <t>粤</t>
    </r>
    <r>
      <rPr>
        <sz val="10"/>
        <rFont val="Arial"/>
        <charset val="0"/>
      </rPr>
      <t>G06188D</t>
    </r>
  </si>
  <si>
    <r>
      <rPr>
        <sz val="10"/>
        <rFont val="宋体"/>
        <charset val="134"/>
      </rPr>
      <t>粤</t>
    </r>
    <r>
      <rPr>
        <sz val="10"/>
        <rFont val="Arial"/>
        <charset val="0"/>
      </rPr>
      <t>G07518D</t>
    </r>
  </si>
  <si>
    <r>
      <rPr>
        <sz val="10"/>
        <rFont val="宋体"/>
        <charset val="134"/>
      </rPr>
      <t>粤</t>
    </r>
    <r>
      <rPr>
        <sz val="10"/>
        <rFont val="Arial"/>
        <charset val="0"/>
      </rPr>
      <t>G07566D</t>
    </r>
  </si>
  <si>
    <r>
      <rPr>
        <sz val="10"/>
        <rFont val="宋体"/>
        <charset val="134"/>
      </rPr>
      <t>粤</t>
    </r>
    <r>
      <rPr>
        <sz val="10"/>
        <rFont val="Arial"/>
        <charset val="0"/>
      </rPr>
      <t>G07599D</t>
    </r>
  </si>
  <si>
    <r>
      <rPr>
        <sz val="10"/>
        <rFont val="宋体"/>
        <charset val="134"/>
      </rPr>
      <t>粤</t>
    </r>
    <r>
      <rPr>
        <sz val="10"/>
        <rFont val="Arial"/>
        <charset val="0"/>
      </rPr>
      <t>G08208D</t>
    </r>
  </si>
  <si>
    <r>
      <rPr>
        <sz val="10"/>
        <rFont val="宋体"/>
        <charset val="134"/>
      </rPr>
      <t>粤</t>
    </r>
    <r>
      <rPr>
        <sz val="10"/>
        <rFont val="Arial"/>
        <charset val="0"/>
      </rPr>
      <t>G08255D</t>
    </r>
  </si>
  <si>
    <r>
      <rPr>
        <sz val="10"/>
        <rFont val="宋体"/>
        <charset val="134"/>
      </rPr>
      <t>粤</t>
    </r>
    <r>
      <rPr>
        <sz val="10"/>
        <rFont val="Arial"/>
        <charset val="0"/>
      </rPr>
      <t>G08283D</t>
    </r>
  </si>
  <si>
    <r>
      <rPr>
        <sz val="10"/>
        <rFont val="宋体"/>
        <charset val="134"/>
      </rPr>
      <t>粤</t>
    </r>
    <r>
      <rPr>
        <sz val="10"/>
        <rFont val="Arial"/>
        <charset val="0"/>
      </rPr>
      <t>G08298D</t>
    </r>
  </si>
  <si>
    <r>
      <rPr>
        <sz val="10"/>
        <rFont val="宋体"/>
        <charset val="134"/>
      </rPr>
      <t>粤</t>
    </r>
    <r>
      <rPr>
        <sz val="10"/>
        <rFont val="Arial"/>
        <charset val="0"/>
      </rPr>
      <t>G08696D</t>
    </r>
  </si>
  <si>
    <r>
      <rPr>
        <sz val="10"/>
        <rFont val="宋体"/>
        <charset val="134"/>
      </rPr>
      <t>粤</t>
    </r>
    <r>
      <rPr>
        <sz val="10"/>
        <rFont val="Arial"/>
        <charset val="0"/>
      </rPr>
      <t>G09228D</t>
    </r>
  </si>
  <si>
    <t>粤G09698D</t>
  </si>
  <si>
    <t>粤G09958D</t>
  </si>
  <si>
    <t>粤G09959D</t>
  </si>
  <si>
    <t>粤G09985D</t>
  </si>
  <si>
    <t>粤G09989D</t>
  </si>
  <si>
    <t>粤G09993D</t>
  </si>
  <si>
    <t>本页小计</t>
  </si>
  <si>
    <t>总合计</t>
  </si>
  <si>
    <t xml:space="preserve">备注：1.申报年度内未发生责任死亡事故车辆的安全系数为1；发生1至2人的责任死亡事故车辆的安全系数为0.5；发生3人及以上的责任死亡事故车辆的安全系数为0。
2.新能源公交车车型系数：长度大于10米（L≥10）车辆系数为1，长度在8米至10米之间（8≤L＜10）车辆系数为0.75，长度在8米以下（L＜8）车辆系数为0.5。
3.新能源公交车月均里程数不得少于2500公里。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</si>
</sst>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2" applyNumberFormat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6" fillId="4" borderId="22" applyNumberFormat="0" applyAlignment="0" applyProtection="0">
      <alignment vertical="center"/>
    </xf>
    <xf numFmtId="0" fontId="17" fillId="5" borderId="24" applyNumberFormat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0" fillId="0" borderId="13" xfId="0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0" fillId="0" borderId="15" xfId="0" applyFill="1" applyBorder="1" applyAlignment="1">
      <alignment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8"/>
  <sheetViews>
    <sheetView tabSelected="1" workbookViewId="0">
      <selection activeCell="L5" sqref="L5:L35"/>
    </sheetView>
  </sheetViews>
  <sheetFormatPr defaultColWidth="9" defaultRowHeight="14.25"/>
  <cols>
    <col min="1" max="1" width="7.5" customWidth="1"/>
    <col min="2" max="2" width="11.625" customWidth="1"/>
    <col min="3" max="3" width="7.25" customWidth="1"/>
    <col min="4" max="4" width="12" customWidth="1"/>
    <col min="5" max="5" width="10.625" customWidth="1"/>
    <col min="6" max="9" width="6.125" customWidth="1"/>
    <col min="10" max="10" width="13.75" customWidth="1"/>
    <col min="11" max="11" width="13" customWidth="1"/>
    <col min="12" max="12" width="13.875" customWidth="1"/>
    <col min="13" max="13" width="14.25" customWidth="1"/>
    <col min="14" max="14" width="9.375" hidden="1" customWidth="1"/>
    <col min="15" max="15" width="9" hidden="1" customWidth="1"/>
    <col min="16" max="16" width="12.625" hidden="1" customWidth="1"/>
  </cols>
  <sheetData>
    <row r="1" ht="45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42" customHeight="1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3" customHeight="1" spans="1:16">
      <c r="A3" s="3" t="s">
        <v>2</v>
      </c>
      <c r="B3" s="3" t="s">
        <v>3</v>
      </c>
      <c r="C3" s="3" t="s">
        <v>4</v>
      </c>
      <c r="D3" s="4" t="s">
        <v>5</v>
      </c>
      <c r="E3" s="5"/>
      <c r="F3" s="3" t="s">
        <v>6</v>
      </c>
      <c r="G3" s="3" t="s">
        <v>7</v>
      </c>
      <c r="H3" s="3" t="s">
        <v>8</v>
      </c>
      <c r="I3" s="3" t="s">
        <v>9</v>
      </c>
      <c r="J3" s="6" t="s">
        <v>10</v>
      </c>
      <c r="K3" s="7" t="s">
        <v>11</v>
      </c>
      <c r="L3" s="7" t="s">
        <v>12</v>
      </c>
      <c r="M3" s="8" t="s">
        <v>13</v>
      </c>
    </row>
    <row r="4" ht="19" customHeight="1" spans="1:16">
      <c r="A4" s="9"/>
      <c r="B4" s="9"/>
      <c r="C4" s="9"/>
      <c r="D4" s="10" t="s">
        <v>14</v>
      </c>
      <c r="E4" s="10" t="s">
        <v>15</v>
      </c>
      <c r="F4" s="9"/>
      <c r="G4" s="9"/>
      <c r="H4" s="9"/>
      <c r="I4" s="9"/>
      <c r="J4" s="11"/>
      <c r="K4" s="10"/>
      <c r="L4" s="10"/>
      <c r="M4" s="12"/>
    </row>
    <row r="5" ht="17" customHeight="1" spans="1:16">
      <c r="A5" s="10">
        <v>1</v>
      </c>
      <c r="B5" s="13" t="s">
        <v>16</v>
      </c>
      <c r="C5" s="10" t="s">
        <v>17</v>
      </c>
      <c r="D5" s="10" t="s">
        <v>18</v>
      </c>
      <c r="E5" s="10" t="s">
        <v>19</v>
      </c>
      <c r="F5" s="10">
        <v>1</v>
      </c>
      <c r="G5" s="10" t="s">
        <v>20</v>
      </c>
      <c r="H5" s="10">
        <v>0.75</v>
      </c>
      <c r="I5" s="10">
        <v>12</v>
      </c>
      <c r="J5" s="4">
        <f t="shared" ref="J5:J35" si="0">F5*H5*I5</f>
        <v>9</v>
      </c>
      <c r="K5" s="10">
        <v>655</v>
      </c>
      <c r="L5" s="10">
        <f>ROUND(J5*K5,2)</f>
        <v>5895</v>
      </c>
      <c r="M5" s="12"/>
      <c r="N5">
        <v>192979</v>
      </c>
      <c r="O5">
        <v>294.5</v>
      </c>
      <c r="P5">
        <f>N5/O5</f>
        <v>655.276740237691</v>
      </c>
    </row>
    <row r="6" ht="17" customHeight="1" spans="1:16">
      <c r="A6" s="10">
        <v>2</v>
      </c>
      <c r="B6" s="13" t="s">
        <v>21</v>
      </c>
      <c r="C6" s="10" t="s">
        <v>17</v>
      </c>
      <c r="D6" s="10" t="s">
        <v>18</v>
      </c>
      <c r="E6" s="10" t="s">
        <v>19</v>
      </c>
      <c r="F6" s="10">
        <v>1</v>
      </c>
      <c r="G6" s="10" t="s">
        <v>20</v>
      </c>
      <c r="H6" s="10">
        <v>0.75</v>
      </c>
      <c r="I6" s="10">
        <v>12</v>
      </c>
      <c r="J6" s="4">
        <f t="shared" si="0"/>
        <v>9</v>
      </c>
      <c r="K6" s="10">
        <v>655</v>
      </c>
      <c r="L6" s="10">
        <f t="shared" ref="L6:L35" si="1">ROUND(J6*K6,2)</f>
        <v>5895</v>
      </c>
      <c r="M6" s="12"/>
    </row>
    <row r="7" ht="17" customHeight="1" spans="1:16">
      <c r="A7" s="10">
        <v>3</v>
      </c>
      <c r="B7" s="13" t="s">
        <v>22</v>
      </c>
      <c r="C7" s="10" t="s">
        <v>17</v>
      </c>
      <c r="D7" s="10" t="s">
        <v>18</v>
      </c>
      <c r="E7" s="10" t="s">
        <v>19</v>
      </c>
      <c r="F7" s="10">
        <v>1</v>
      </c>
      <c r="G7" s="10" t="s">
        <v>20</v>
      </c>
      <c r="H7" s="10">
        <v>0.75</v>
      </c>
      <c r="I7" s="10">
        <v>12</v>
      </c>
      <c r="J7" s="4">
        <f t="shared" si="0"/>
        <v>9</v>
      </c>
      <c r="K7" s="10">
        <v>655</v>
      </c>
      <c r="L7" s="10">
        <f t="shared" si="1"/>
        <v>5895</v>
      </c>
      <c r="M7" s="12"/>
    </row>
    <row r="8" ht="17" customHeight="1" spans="1:16">
      <c r="A8" s="10">
        <v>4</v>
      </c>
      <c r="B8" s="13" t="s">
        <v>23</v>
      </c>
      <c r="C8" s="10" t="s">
        <v>17</v>
      </c>
      <c r="D8" s="10" t="s">
        <v>18</v>
      </c>
      <c r="E8" s="10" t="s">
        <v>19</v>
      </c>
      <c r="F8" s="10">
        <v>1</v>
      </c>
      <c r="G8" s="10" t="s">
        <v>20</v>
      </c>
      <c r="H8" s="10">
        <v>0.75</v>
      </c>
      <c r="I8" s="10">
        <v>12</v>
      </c>
      <c r="J8" s="4">
        <f t="shared" si="0"/>
        <v>9</v>
      </c>
      <c r="K8" s="10">
        <v>655</v>
      </c>
      <c r="L8" s="10">
        <f t="shared" si="1"/>
        <v>5895</v>
      </c>
      <c r="M8" s="12"/>
    </row>
    <row r="9" ht="17" customHeight="1" spans="1:16">
      <c r="A9" s="10">
        <v>5</v>
      </c>
      <c r="B9" s="13" t="s">
        <v>24</v>
      </c>
      <c r="C9" s="10" t="s">
        <v>17</v>
      </c>
      <c r="D9" s="10" t="s">
        <v>18</v>
      </c>
      <c r="E9" s="10" t="s">
        <v>19</v>
      </c>
      <c r="F9" s="10">
        <v>1</v>
      </c>
      <c r="G9" s="10" t="s">
        <v>20</v>
      </c>
      <c r="H9" s="10">
        <v>0.75</v>
      </c>
      <c r="I9" s="10">
        <v>12</v>
      </c>
      <c r="J9" s="4">
        <f t="shared" si="0"/>
        <v>9</v>
      </c>
      <c r="K9" s="10">
        <v>655</v>
      </c>
      <c r="L9" s="10">
        <f t="shared" si="1"/>
        <v>5895</v>
      </c>
      <c r="M9" s="12"/>
    </row>
    <row r="10" ht="17" customHeight="1" spans="1:16">
      <c r="A10" s="10">
        <v>6</v>
      </c>
      <c r="B10" s="13" t="s">
        <v>25</v>
      </c>
      <c r="C10" s="10" t="s">
        <v>17</v>
      </c>
      <c r="D10" s="10" t="s">
        <v>18</v>
      </c>
      <c r="E10" s="10" t="s">
        <v>19</v>
      </c>
      <c r="F10" s="10">
        <v>1</v>
      </c>
      <c r="G10" s="10" t="s">
        <v>20</v>
      </c>
      <c r="H10" s="10">
        <v>0.75</v>
      </c>
      <c r="I10" s="10">
        <v>12</v>
      </c>
      <c r="J10" s="4">
        <f t="shared" si="0"/>
        <v>9</v>
      </c>
      <c r="K10" s="10">
        <v>655</v>
      </c>
      <c r="L10" s="10">
        <f t="shared" si="1"/>
        <v>5895</v>
      </c>
      <c r="M10" s="12"/>
    </row>
    <row r="11" ht="17" customHeight="1" spans="1:16">
      <c r="A11" s="10">
        <v>7</v>
      </c>
      <c r="B11" s="13" t="s">
        <v>26</v>
      </c>
      <c r="C11" s="10" t="s">
        <v>17</v>
      </c>
      <c r="D11" s="10" t="s">
        <v>18</v>
      </c>
      <c r="E11" s="10" t="s">
        <v>19</v>
      </c>
      <c r="F11" s="10">
        <v>1</v>
      </c>
      <c r="G11" s="10" t="s">
        <v>20</v>
      </c>
      <c r="H11" s="10">
        <v>0.75</v>
      </c>
      <c r="I11" s="10">
        <v>12</v>
      </c>
      <c r="J11" s="4">
        <f t="shared" si="0"/>
        <v>9</v>
      </c>
      <c r="K11" s="10">
        <v>655</v>
      </c>
      <c r="L11" s="10">
        <f t="shared" si="1"/>
        <v>5895</v>
      </c>
      <c r="M11" s="12"/>
    </row>
    <row r="12" ht="17" customHeight="1" spans="1:16">
      <c r="A12" s="10">
        <v>8</v>
      </c>
      <c r="B12" s="13" t="s">
        <v>27</v>
      </c>
      <c r="C12" s="10" t="s">
        <v>17</v>
      </c>
      <c r="D12" s="10" t="s">
        <v>18</v>
      </c>
      <c r="E12" s="10" t="s">
        <v>19</v>
      </c>
      <c r="F12" s="10">
        <v>1</v>
      </c>
      <c r="G12" s="10" t="s">
        <v>20</v>
      </c>
      <c r="H12" s="10">
        <v>0.75</v>
      </c>
      <c r="I12" s="10">
        <v>12</v>
      </c>
      <c r="J12" s="4">
        <f t="shared" si="0"/>
        <v>9</v>
      </c>
      <c r="K12" s="10">
        <v>655</v>
      </c>
      <c r="L12" s="10">
        <f t="shared" si="1"/>
        <v>5895</v>
      </c>
      <c r="M12" s="12"/>
    </row>
    <row r="13" ht="17" customHeight="1" spans="1:16">
      <c r="A13" s="10">
        <v>9</v>
      </c>
      <c r="B13" s="13" t="s">
        <v>28</v>
      </c>
      <c r="C13" s="10" t="s">
        <v>17</v>
      </c>
      <c r="D13" s="10" t="s">
        <v>18</v>
      </c>
      <c r="E13" s="10" t="s">
        <v>19</v>
      </c>
      <c r="F13" s="10">
        <v>1</v>
      </c>
      <c r="G13" s="10" t="s">
        <v>20</v>
      </c>
      <c r="H13" s="10">
        <v>0.75</v>
      </c>
      <c r="I13" s="10">
        <v>12</v>
      </c>
      <c r="J13" s="4">
        <f t="shared" si="0"/>
        <v>9</v>
      </c>
      <c r="K13" s="10">
        <v>655</v>
      </c>
      <c r="L13" s="10">
        <f t="shared" si="1"/>
        <v>5895</v>
      </c>
      <c r="M13" s="12"/>
    </row>
    <row r="14" ht="17" customHeight="1" spans="1:16">
      <c r="A14" s="10">
        <v>10</v>
      </c>
      <c r="B14" s="13" t="s">
        <v>29</v>
      </c>
      <c r="C14" s="10" t="s">
        <v>17</v>
      </c>
      <c r="D14" s="10" t="s">
        <v>18</v>
      </c>
      <c r="E14" s="10" t="s">
        <v>19</v>
      </c>
      <c r="F14" s="10">
        <v>1</v>
      </c>
      <c r="G14" s="10" t="s">
        <v>20</v>
      </c>
      <c r="H14" s="10">
        <v>0.75</v>
      </c>
      <c r="I14" s="10">
        <v>12</v>
      </c>
      <c r="J14" s="4">
        <f t="shared" si="0"/>
        <v>9</v>
      </c>
      <c r="K14" s="10">
        <v>655</v>
      </c>
      <c r="L14" s="10">
        <f t="shared" si="1"/>
        <v>5895</v>
      </c>
      <c r="M14" s="12"/>
    </row>
    <row r="15" ht="17" customHeight="1" spans="1:16">
      <c r="A15" s="10">
        <v>11</v>
      </c>
      <c r="B15" s="13" t="s">
        <v>30</v>
      </c>
      <c r="C15" s="10" t="s">
        <v>17</v>
      </c>
      <c r="D15" s="10" t="s">
        <v>18</v>
      </c>
      <c r="E15" s="10" t="s">
        <v>19</v>
      </c>
      <c r="F15" s="10">
        <v>1</v>
      </c>
      <c r="G15" s="10" t="s">
        <v>31</v>
      </c>
      <c r="H15" s="10">
        <v>0.5</v>
      </c>
      <c r="I15" s="10">
        <v>12</v>
      </c>
      <c r="J15" s="4">
        <f t="shared" si="0"/>
        <v>6</v>
      </c>
      <c r="K15" s="10">
        <v>655</v>
      </c>
      <c r="L15" s="10">
        <f t="shared" si="1"/>
        <v>3930</v>
      </c>
      <c r="M15" s="12"/>
    </row>
    <row r="16" ht="17" customHeight="1" spans="1:16">
      <c r="A16" s="10">
        <v>12</v>
      </c>
      <c r="B16" s="13" t="s">
        <v>32</v>
      </c>
      <c r="C16" s="10" t="s">
        <v>17</v>
      </c>
      <c r="D16" s="10" t="s">
        <v>18</v>
      </c>
      <c r="E16" s="10" t="s">
        <v>19</v>
      </c>
      <c r="F16" s="10">
        <v>1</v>
      </c>
      <c r="G16" s="10" t="s">
        <v>20</v>
      </c>
      <c r="H16" s="10">
        <v>0.75</v>
      </c>
      <c r="I16" s="10">
        <v>12</v>
      </c>
      <c r="J16" s="4">
        <f t="shared" si="0"/>
        <v>9</v>
      </c>
      <c r="K16" s="10">
        <v>655</v>
      </c>
      <c r="L16" s="10">
        <f t="shared" si="1"/>
        <v>5895</v>
      </c>
      <c r="M16" s="12"/>
    </row>
    <row r="17" ht="17" customHeight="1" spans="1:13">
      <c r="A17" s="10">
        <v>13</v>
      </c>
      <c r="B17" s="13" t="s">
        <v>33</v>
      </c>
      <c r="C17" s="10" t="s">
        <v>17</v>
      </c>
      <c r="D17" s="10" t="s">
        <v>18</v>
      </c>
      <c r="E17" s="10" t="s">
        <v>19</v>
      </c>
      <c r="F17" s="10">
        <v>1</v>
      </c>
      <c r="G17" s="10" t="s">
        <v>20</v>
      </c>
      <c r="H17" s="10">
        <v>0.75</v>
      </c>
      <c r="I17" s="10">
        <v>12</v>
      </c>
      <c r="J17" s="4">
        <f t="shared" si="0"/>
        <v>9</v>
      </c>
      <c r="K17" s="10">
        <v>655</v>
      </c>
      <c r="L17" s="10">
        <f t="shared" si="1"/>
        <v>5895</v>
      </c>
      <c r="M17" s="12"/>
    </row>
    <row r="18" ht="17" customHeight="1" spans="1:13">
      <c r="A18" s="10">
        <v>14</v>
      </c>
      <c r="B18" s="13" t="s">
        <v>34</v>
      </c>
      <c r="C18" s="10" t="s">
        <v>17</v>
      </c>
      <c r="D18" s="10" t="s">
        <v>18</v>
      </c>
      <c r="E18" s="10" t="s">
        <v>19</v>
      </c>
      <c r="F18" s="10">
        <v>1</v>
      </c>
      <c r="G18" s="10" t="s">
        <v>20</v>
      </c>
      <c r="H18" s="10">
        <v>0.75</v>
      </c>
      <c r="I18" s="10">
        <v>12</v>
      </c>
      <c r="J18" s="4">
        <f t="shared" si="0"/>
        <v>9</v>
      </c>
      <c r="K18" s="10">
        <v>655</v>
      </c>
      <c r="L18" s="10">
        <f t="shared" si="1"/>
        <v>5895</v>
      </c>
      <c r="M18" s="12"/>
    </row>
    <row r="19" ht="17" customHeight="1" spans="1:13">
      <c r="A19" s="10">
        <v>15</v>
      </c>
      <c r="B19" s="14" t="s">
        <v>35</v>
      </c>
      <c r="C19" s="10" t="s">
        <v>17</v>
      </c>
      <c r="D19" s="10" t="s">
        <v>36</v>
      </c>
      <c r="E19" s="10" t="s">
        <v>19</v>
      </c>
      <c r="F19" s="10">
        <v>1</v>
      </c>
      <c r="G19" s="10" t="s">
        <v>31</v>
      </c>
      <c r="H19" s="10">
        <v>0.5</v>
      </c>
      <c r="I19" s="10">
        <v>4</v>
      </c>
      <c r="J19" s="4">
        <f t="shared" si="0"/>
        <v>2</v>
      </c>
      <c r="K19" s="10">
        <v>655</v>
      </c>
      <c r="L19" s="10">
        <f t="shared" si="1"/>
        <v>1310</v>
      </c>
      <c r="M19" s="12"/>
    </row>
    <row r="20" ht="17" customHeight="1" spans="1:13">
      <c r="A20" s="10">
        <v>16</v>
      </c>
      <c r="B20" s="14" t="s">
        <v>37</v>
      </c>
      <c r="C20" s="10" t="s">
        <v>17</v>
      </c>
      <c r="D20" s="10" t="s">
        <v>18</v>
      </c>
      <c r="E20" s="10" t="s">
        <v>19</v>
      </c>
      <c r="F20" s="10">
        <v>1</v>
      </c>
      <c r="G20" s="10" t="s">
        <v>20</v>
      </c>
      <c r="H20" s="10">
        <v>0.75</v>
      </c>
      <c r="I20" s="10">
        <v>12</v>
      </c>
      <c r="J20" s="4">
        <f t="shared" si="0"/>
        <v>9</v>
      </c>
      <c r="K20" s="10">
        <v>655</v>
      </c>
      <c r="L20" s="10">
        <f t="shared" si="1"/>
        <v>5895</v>
      </c>
      <c r="M20" s="12"/>
    </row>
    <row r="21" ht="17" customHeight="1" spans="1:13">
      <c r="A21" s="10">
        <v>17</v>
      </c>
      <c r="B21" s="14" t="s">
        <v>38</v>
      </c>
      <c r="C21" s="10" t="s">
        <v>17</v>
      </c>
      <c r="D21" s="10" t="s">
        <v>18</v>
      </c>
      <c r="E21" s="10" t="s">
        <v>19</v>
      </c>
      <c r="F21" s="10">
        <v>1</v>
      </c>
      <c r="G21" s="10" t="s">
        <v>20</v>
      </c>
      <c r="H21" s="10">
        <v>0.75</v>
      </c>
      <c r="I21" s="10">
        <v>12</v>
      </c>
      <c r="J21" s="4">
        <f t="shared" si="0"/>
        <v>9</v>
      </c>
      <c r="K21" s="10">
        <v>655</v>
      </c>
      <c r="L21" s="10">
        <f t="shared" si="1"/>
        <v>5895</v>
      </c>
      <c r="M21" s="12"/>
    </row>
    <row r="22" ht="17" customHeight="1" spans="1:13">
      <c r="A22" s="10">
        <v>18</v>
      </c>
      <c r="B22" s="14" t="s">
        <v>39</v>
      </c>
      <c r="C22" s="10" t="s">
        <v>17</v>
      </c>
      <c r="D22" s="10" t="s">
        <v>18</v>
      </c>
      <c r="E22" s="10" t="s">
        <v>19</v>
      </c>
      <c r="F22" s="10">
        <v>1</v>
      </c>
      <c r="G22" s="10" t="s">
        <v>20</v>
      </c>
      <c r="H22" s="10">
        <v>0.75</v>
      </c>
      <c r="I22" s="10">
        <v>12</v>
      </c>
      <c r="J22" s="4">
        <f t="shared" si="0"/>
        <v>9</v>
      </c>
      <c r="K22" s="10">
        <v>655</v>
      </c>
      <c r="L22" s="10">
        <f t="shared" si="1"/>
        <v>5895</v>
      </c>
      <c r="M22" s="12"/>
    </row>
    <row r="23" ht="17" customHeight="1" spans="1:13">
      <c r="A23" s="10">
        <v>19</v>
      </c>
      <c r="B23" s="14" t="s">
        <v>40</v>
      </c>
      <c r="C23" s="10" t="s">
        <v>17</v>
      </c>
      <c r="D23" s="10" t="s">
        <v>18</v>
      </c>
      <c r="E23" s="10" t="s">
        <v>19</v>
      </c>
      <c r="F23" s="10">
        <v>1</v>
      </c>
      <c r="G23" s="10" t="s">
        <v>20</v>
      </c>
      <c r="H23" s="10">
        <v>0.75</v>
      </c>
      <c r="I23" s="10">
        <v>12</v>
      </c>
      <c r="J23" s="4">
        <f t="shared" si="0"/>
        <v>9</v>
      </c>
      <c r="K23" s="10">
        <v>655</v>
      </c>
      <c r="L23" s="10">
        <f t="shared" si="1"/>
        <v>5895</v>
      </c>
      <c r="M23" s="12"/>
    </row>
    <row r="24" ht="17" customHeight="1" spans="1:13">
      <c r="A24" s="10">
        <v>20</v>
      </c>
      <c r="B24" s="14" t="s">
        <v>41</v>
      </c>
      <c r="C24" s="10" t="s">
        <v>17</v>
      </c>
      <c r="D24" s="10" t="s">
        <v>18</v>
      </c>
      <c r="E24" s="10" t="s">
        <v>19</v>
      </c>
      <c r="F24" s="10">
        <v>1</v>
      </c>
      <c r="G24" s="10" t="s">
        <v>20</v>
      </c>
      <c r="H24" s="10">
        <v>0.75</v>
      </c>
      <c r="I24" s="10">
        <v>12</v>
      </c>
      <c r="J24" s="4">
        <f t="shared" si="0"/>
        <v>9</v>
      </c>
      <c r="K24" s="10">
        <v>655</v>
      </c>
      <c r="L24" s="10">
        <f t="shared" si="1"/>
        <v>5895</v>
      </c>
      <c r="M24" s="12"/>
    </row>
    <row r="25" ht="17" customHeight="1" spans="1:13">
      <c r="A25" s="10">
        <v>21</v>
      </c>
      <c r="B25" s="14" t="s">
        <v>42</v>
      </c>
      <c r="C25" s="10" t="s">
        <v>17</v>
      </c>
      <c r="D25" s="10" t="s">
        <v>18</v>
      </c>
      <c r="E25" s="10" t="s">
        <v>19</v>
      </c>
      <c r="F25" s="10">
        <v>1</v>
      </c>
      <c r="G25" s="15" t="s">
        <v>31</v>
      </c>
      <c r="H25" s="15">
        <v>0.5</v>
      </c>
      <c r="I25" s="10">
        <v>12</v>
      </c>
      <c r="J25" s="4">
        <f t="shared" si="0"/>
        <v>6</v>
      </c>
      <c r="K25" s="10">
        <v>655</v>
      </c>
      <c r="L25" s="10">
        <f t="shared" si="1"/>
        <v>3930</v>
      </c>
      <c r="M25" s="12"/>
    </row>
    <row r="26" ht="17" customHeight="1" spans="1:13">
      <c r="A26" s="10">
        <v>22</v>
      </c>
      <c r="B26" s="14" t="s">
        <v>43</v>
      </c>
      <c r="C26" s="10" t="s">
        <v>17</v>
      </c>
      <c r="D26" s="10" t="s">
        <v>18</v>
      </c>
      <c r="E26" s="10" t="s">
        <v>19</v>
      </c>
      <c r="F26" s="10">
        <v>1</v>
      </c>
      <c r="G26" s="15" t="s">
        <v>20</v>
      </c>
      <c r="H26" s="10">
        <v>0.75</v>
      </c>
      <c r="I26" s="10">
        <v>12</v>
      </c>
      <c r="J26" s="4">
        <f t="shared" si="0"/>
        <v>9</v>
      </c>
      <c r="K26" s="10">
        <v>655</v>
      </c>
      <c r="L26" s="10">
        <f t="shared" si="1"/>
        <v>5895</v>
      </c>
      <c r="M26" s="12"/>
    </row>
    <row r="27" ht="17" customHeight="1" spans="1:13">
      <c r="A27" s="10">
        <v>23</v>
      </c>
      <c r="B27" s="14" t="s">
        <v>44</v>
      </c>
      <c r="C27" s="10" t="s">
        <v>17</v>
      </c>
      <c r="D27" s="10" t="s">
        <v>18</v>
      </c>
      <c r="E27" s="10" t="s">
        <v>19</v>
      </c>
      <c r="F27" s="10">
        <v>1</v>
      </c>
      <c r="G27" s="15" t="s">
        <v>20</v>
      </c>
      <c r="H27" s="10">
        <v>0.75</v>
      </c>
      <c r="I27" s="10">
        <v>12</v>
      </c>
      <c r="J27" s="4">
        <f t="shared" si="0"/>
        <v>9</v>
      </c>
      <c r="K27" s="10">
        <v>655</v>
      </c>
      <c r="L27" s="10">
        <f t="shared" si="1"/>
        <v>5895</v>
      </c>
      <c r="M27" s="12"/>
    </row>
    <row r="28" ht="17" customHeight="1" spans="1:13">
      <c r="A28" s="10">
        <v>24</v>
      </c>
      <c r="B28" s="14" t="s">
        <v>45</v>
      </c>
      <c r="C28" s="10" t="s">
        <v>17</v>
      </c>
      <c r="D28" s="10" t="s">
        <v>18</v>
      </c>
      <c r="E28" s="10" t="s">
        <v>19</v>
      </c>
      <c r="F28" s="10">
        <v>1</v>
      </c>
      <c r="G28" s="15" t="s">
        <v>20</v>
      </c>
      <c r="H28" s="10">
        <v>0.75</v>
      </c>
      <c r="I28" s="10">
        <v>12</v>
      </c>
      <c r="J28" s="4">
        <f t="shared" si="0"/>
        <v>9</v>
      </c>
      <c r="K28" s="10">
        <v>655</v>
      </c>
      <c r="L28" s="10">
        <f t="shared" si="1"/>
        <v>5895</v>
      </c>
      <c r="M28" s="12"/>
    </row>
    <row r="29" ht="17" customHeight="1" spans="1:13">
      <c r="A29" s="10">
        <v>25</v>
      </c>
      <c r="B29" s="14" t="s">
        <v>46</v>
      </c>
      <c r="C29" s="10" t="s">
        <v>17</v>
      </c>
      <c r="D29" s="10" t="s">
        <v>36</v>
      </c>
      <c r="E29" s="10" t="s">
        <v>19</v>
      </c>
      <c r="F29" s="10">
        <v>1</v>
      </c>
      <c r="G29" s="15" t="s">
        <v>31</v>
      </c>
      <c r="H29" s="15">
        <v>0.5</v>
      </c>
      <c r="I29" s="15">
        <v>4</v>
      </c>
      <c r="J29" s="4">
        <f t="shared" si="0"/>
        <v>2</v>
      </c>
      <c r="K29" s="10">
        <v>655</v>
      </c>
      <c r="L29" s="10">
        <f t="shared" si="1"/>
        <v>1310</v>
      </c>
      <c r="M29" s="12"/>
    </row>
    <row r="30" ht="17" customHeight="1" spans="1:13">
      <c r="A30" s="10">
        <v>26</v>
      </c>
      <c r="B30" s="13" t="s">
        <v>47</v>
      </c>
      <c r="C30" s="10" t="s">
        <v>17</v>
      </c>
      <c r="D30" s="10" t="s">
        <v>18</v>
      </c>
      <c r="E30" s="10" t="s">
        <v>19</v>
      </c>
      <c r="F30" s="10">
        <v>1</v>
      </c>
      <c r="G30" s="15" t="s">
        <v>20</v>
      </c>
      <c r="H30" s="10">
        <v>0.75</v>
      </c>
      <c r="I30" s="15">
        <v>12</v>
      </c>
      <c r="J30" s="4">
        <f t="shared" si="0"/>
        <v>9</v>
      </c>
      <c r="K30" s="10">
        <v>655</v>
      </c>
      <c r="L30" s="10">
        <f t="shared" si="1"/>
        <v>5895</v>
      </c>
      <c r="M30" s="12"/>
    </row>
    <row r="31" ht="17" customHeight="1" spans="1:13">
      <c r="A31" s="10">
        <v>27</v>
      </c>
      <c r="B31" s="13" t="s">
        <v>48</v>
      </c>
      <c r="C31" s="10" t="s">
        <v>17</v>
      </c>
      <c r="D31" s="10" t="s">
        <v>18</v>
      </c>
      <c r="E31" s="10" t="s">
        <v>19</v>
      </c>
      <c r="F31" s="10">
        <v>1</v>
      </c>
      <c r="G31" s="15" t="s">
        <v>20</v>
      </c>
      <c r="H31" s="10">
        <v>0.75</v>
      </c>
      <c r="I31" s="15">
        <v>12</v>
      </c>
      <c r="J31" s="4">
        <f t="shared" si="0"/>
        <v>9</v>
      </c>
      <c r="K31" s="10">
        <v>655</v>
      </c>
      <c r="L31" s="10">
        <f t="shared" si="1"/>
        <v>5895</v>
      </c>
      <c r="M31" s="12"/>
    </row>
    <row r="32" ht="17" customHeight="1" spans="1:13">
      <c r="A32" s="10">
        <v>28</v>
      </c>
      <c r="B32" s="13" t="s">
        <v>49</v>
      </c>
      <c r="C32" s="10" t="s">
        <v>17</v>
      </c>
      <c r="D32" s="10" t="s">
        <v>18</v>
      </c>
      <c r="E32" s="10" t="s">
        <v>19</v>
      </c>
      <c r="F32" s="10">
        <v>1</v>
      </c>
      <c r="G32" s="15" t="s">
        <v>20</v>
      </c>
      <c r="H32" s="10">
        <v>0.75</v>
      </c>
      <c r="I32" s="15">
        <v>12</v>
      </c>
      <c r="J32" s="4">
        <f t="shared" si="0"/>
        <v>9</v>
      </c>
      <c r="K32" s="10">
        <v>655</v>
      </c>
      <c r="L32" s="10">
        <f t="shared" si="1"/>
        <v>5895</v>
      </c>
      <c r="M32" s="12"/>
    </row>
    <row r="33" ht="17" customHeight="1" spans="1:13">
      <c r="A33" s="10">
        <v>29</v>
      </c>
      <c r="B33" s="13" t="s">
        <v>50</v>
      </c>
      <c r="C33" s="10" t="s">
        <v>17</v>
      </c>
      <c r="D33" s="10" t="s">
        <v>18</v>
      </c>
      <c r="E33" s="10" t="s">
        <v>19</v>
      </c>
      <c r="F33" s="10">
        <v>1</v>
      </c>
      <c r="G33" s="15" t="s">
        <v>31</v>
      </c>
      <c r="H33" s="15">
        <v>0.5</v>
      </c>
      <c r="I33" s="15">
        <v>12</v>
      </c>
      <c r="J33" s="4">
        <f t="shared" si="0"/>
        <v>6</v>
      </c>
      <c r="K33" s="10">
        <v>655</v>
      </c>
      <c r="L33" s="10">
        <f t="shared" si="1"/>
        <v>3930</v>
      </c>
      <c r="M33" s="12"/>
    </row>
    <row r="34" ht="17" customHeight="1" spans="1:13">
      <c r="A34" s="10">
        <v>30</v>
      </c>
      <c r="B34" s="13" t="s">
        <v>51</v>
      </c>
      <c r="C34" s="10" t="s">
        <v>17</v>
      </c>
      <c r="D34" s="10" t="s">
        <v>18</v>
      </c>
      <c r="E34" s="10" t="s">
        <v>19</v>
      </c>
      <c r="F34" s="10">
        <v>1</v>
      </c>
      <c r="G34" s="15" t="s">
        <v>20</v>
      </c>
      <c r="H34" s="10">
        <v>0.75</v>
      </c>
      <c r="I34" s="15">
        <v>12</v>
      </c>
      <c r="J34" s="4">
        <f t="shared" si="0"/>
        <v>9</v>
      </c>
      <c r="K34" s="10">
        <v>655</v>
      </c>
      <c r="L34" s="10">
        <f t="shared" si="1"/>
        <v>5895</v>
      </c>
      <c r="M34" s="12"/>
    </row>
    <row r="35" ht="17" customHeight="1" spans="1:13">
      <c r="A35" s="10">
        <v>31</v>
      </c>
      <c r="B35" s="16" t="s">
        <v>52</v>
      </c>
      <c r="C35" s="10" t="s">
        <v>17</v>
      </c>
      <c r="D35" s="10" t="s">
        <v>18</v>
      </c>
      <c r="E35" s="10" t="s">
        <v>19</v>
      </c>
      <c r="F35" s="10">
        <v>1</v>
      </c>
      <c r="G35" s="15" t="s">
        <v>20</v>
      </c>
      <c r="H35" s="10">
        <v>0.75</v>
      </c>
      <c r="I35" s="15">
        <v>12</v>
      </c>
      <c r="J35" s="4">
        <f t="shared" si="0"/>
        <v>9</v>
      </c>
      <c r="K35" s="10">
        <v>655</v>
      </c>
      <c r="L35" s="10">
        <f t="shared" si="1"/>
        <v>5895</v>
      </c>
      <c r="M35" s="12"/>
    </row>
    <row r="36" ht="17" customHeight="1" spans="1:13">
      <c r="A36" s="17" t="s">
        <v>53</v>
      </c>
      <c r="B36" s="17"/>
      <c r="C36" s="18"/>
      <c r="D36" s="18"/>
      <c r="E36" s="18"/>
      <c r="F36" s="18"/>
      <c r="G36" s="18"/>
      <c r="H36" s="18"/>
      <c r="I36" s="18"/>
      <c r="J36" s="19">
        <f>SUM(J5:J35)</f>
        <v>256</v>
      </c>
      <c r="K36" s="20"/>
      <c r="L36" s="20">
        <f>SUM(L5:L35)</f>
        <v>167680</v>
      </c>
      <c r="M36" s="21"/>
    </row>
    <row r="37" ht="35" customHeight="1" spans="1:13">
      <c r="A37" s="22" t="s">
        <v>54</v>
      </c>
      <c r="B37" s="22"/>
      <c r="C37" s="23"/>
      <c r="D37" s="23"/>
      <c r="E37" s="23"/>
      <c r="F37" s="23"/>
      <c r="G37" s="23"/>
      <c r="H37" s="23"/>
      <c r="I37" s="23"/>
      <c r="J37" s="24">
        <f>SUM(J5:J35)</f>
        <v>256</v>
      </c>
      <c r="K37" s="25"/>
      <c r="L37" s="25">
        <f>SUM(L5:L35)</f>
        <v>167680</v>
      </c>
      <c r="M37" s="26"/>
    </row>
    <row r="38" ht="74" customHeight="1" spans="1:13">
      <c r="A38" s="27" t="s">
        <v>55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</row>
  </sheetData>
  <mergeCells count="17">
    <mergeCell ref="A1:M1"/>
    <mergeCell ref="A2:M2"/>
    <mergeCell ref="D3:E3"/>
    <mergeCell ref="A36:B36"/>
    <mergeCell ref="A37:B37"/>
    <mergeCell ref="A38:M38"/>
    <mergeCell ref="A3:A4"/>
    <mergeCell ref="B3:B4"/>
    <mergeCell ref="C3:C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583333333333" right="0.314583333333333" top="1" bottom="1" header="0.511805555555556" footer="0.511805555555556"/>
  <pageSetup paperSize="9" scale="71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（共创）新能源公交车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%E5%BE%A1%E5%B8%9D</cp:lastModifiedBy>
  <dcterms:created xsi:type="dcterms:W3CDTF">2026-04-28T03:22:00Z</dcterms:created>
  <dcterms:modified xsi:type="dcterms:W3CDTF">2026-05-07T07:33:31Z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C6F37C88B8BE42539C614E9DBADB3EFB_11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