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<sst xmlns="http://schemas.openxmlformats.org/spreadsheetml/2006/main" count="373" uniqueCount="186">
  <si>
    <t xml:space="preserve">2023年遂溪县第一批拟发放创业担保贷款贴息资金明细表 </t>
  </si>
  <si>
    <t xml:space="preserve">填报单位：遂溪县人力资源和社会保障局                                                                                                         </t>
  </si>
  <si>
    <t>序号</t>
  </si>
  <si>
    <t>姓名</t>
  </si>
  <si>
    <t>身份证号码</t>
  </si>
  <si>
    <t>放贷日期</t>
  </si>
  <si>
    <t>申请贴息期限</t>
  </si>
  <si>
    <t>贴息标准</t>
  </si>
  <si>
    <t>贴息金额
（元）</t>
  </si>
  <si>
    <t>LPR-150BP部分</t>
  </si>
  <si>
    <t>除了LPR-150BP后的剩余部分</t>
  </si>
  <si>
    <t>备注</t>
  </si>
  <si>
    <t>李樱莲</t>
  </si>
  <si>
    <t>440823197802******</t>
  </si>
  <si>
    <t>2022/07/01至2022/12/31</t>
  </si>
  <si>
    <t>根据湛人社〔2023〕68号文件规定，全额贴息</t>
  </si>
  <si>
    <t>陈彦尧</t>
  </si>
  <si>
    <t>440823198912******</t>
  </si>
  <si>
    <t>林李寿</t>
  </si>
  <si>
    <t>440823197709******</t>
  </si>
  <si>
    <t>吴伟玲</t>
  </si>
  <si>
    <t>440582198308******</t>
  </si>
  <si>
    <t>欧李强</t>
  </si>
  <si>
    <t>440823197607******</t>
  </si>
  <si>
    <t>陈洪波</t>
  </si>
  <si>
    <t>440823197602******</t>
  </si>
  <si>
    <t>陈青梅</t>
  </si>
  <si>
    <t>440823198510******</t>
  </si>
  <si>
    <t>樊剑</t>
  </si>
  <si>
    <t>440823198401******</t>
  </si>
  <si>
    <t>钟马兴</t>
  </si>
  <si>
    <t>440823198411******</t>
  </si>
  <si>
    <t>曾春龙</t>
  </si>
  <si>
    <t>440823198806******</t>
  </si>
  <si>
    <t>郭峥嵘</t>
  </si>
  <si>
    <t>440823199608******</t>
  </si>
  <si>
    <t>宋列超</t>
  </si>
  <si>
    <t>440823197112******</t>
  </si>
  <si>
    <t>周柏宏</t>
  </si>
  <si>
    <t>440823198911******</t>
  </si>
  <si>
    <t>徐贵华</t>
  </si>
  <si>
    <t>440823199112******</t>
  </si>
  <si>
    <t>吴少琼</t>
  </si>
  <si>
    <t>440823197703******</t>
  </si>
  <si>
    <t>杨马宁</t>
  </si>
  <si>
    <t>440823198210******</t>
  </si>
  <si>
    <t>陈小玲</t>
  </si>
  <si>
    <t>440823197106******</t>
  </si>
  <si>
    <t>莫文财</t>
  </si>
  <si>
    <t>440823199108******</t>
  </si>
  <si>
    <t>庞志</t>
  </si>
  <si>
    <t>440823196708******</t>
  </si>
  <si>
    <t>何广</t>
  </si>
  <si>
    <t>440823198111******</t>
  </si>
  <si>
    <t>梁柳青</t>
  </si>
  <si>
    <t>440823199101******</t>
  </si>
  <si>
    <t>麦舒婷</t>
  </si>
  <si>
    <t>440823199410******</t>
  </si>
  <si>
    <t>黄明珠</t>
  </si>
  <si>
    <t>440823197507******</t>
  </si>
  <si>
    <t>林文威</t>
  </si>
  <si>
    <t>李卒</t>
  </si>
  <si>
    <t>440603197412******</t>
  </si>
  <si>
    <t>梁义</t>
  </si>
  <si>
    <t>440823197509******</t>
  </si>
  <si>
    <t>黎国超</t>
  </si>
  <si>
    <t>440823198707******</t>
  </si>
  <si>
    <t>杨法</t>
  </si>
  <si>
    <t>440823198009******</t>
  </si>
  <si>
    <t>叶伟志</t>
  </si>
  <si>
    <t>440823199008******</t>
  </si>
  <si>
    <t>毛康连</t>
  </si>
  <si>
    <t>440823197310******</t>
  </si>
  <si>
    <t>陈玲</t>
  </si>
  <si>
    <t>440823197504******</t>
  </si>
  <si>
    <t>卜康日</t>
  </si>
  <si>
    <t>440823196407******</t>
  </si>
  <si>
    <t>韩伟文</t>
  </si>
  <si>
    <t>440823198307******</t>
  </si>
  <si>
    <t>周景冲</t>
  </si>
  <si>
    <t>440823198311******</t>
  </si>
  <si>
    <t>龙慧英</t>
  </si>
  <si>
    <t>440823197009******</t>
  </si>
  <si>
    <t>罗伟连</t>
  </si>
  <si>
    <t>440823198508******</t>
  </si>
  <si>
    <t>何洪周</t>
  </si>
  <si>
    <t>440881198210******</t>
  </si>
  <si>
    <t>李锦冬</t>
  </si>
  <si>
    <t>440823198611******</t>
  </si>
  <si>
    <t>黄伟强</t>
  </si>
  <si>
    <t>440823197808******</t>
  </si>
  <si>
    <t>袁永纯</t>
  </si>
  <si>
    <t>440823198601******</t>
  </si>
  <si>
    <t>李丽萍</t>
  </si>
  <si>
    <t>440881198306******</t>
  </si>
  <si>
    <t>陈明</t>
  </si>
  <si>
    <t>440823196204******</t>
  </si>
  <si>
    <t>梁晓</t>
  </si>
  <si>
    <t>440881198904******</t>
  </si>
  <si>
    <t>肖火平</t>
  </si>
  <si>
    <t>440823196403******</t>
  </si>
  <si>
    <t>陈伟峰</t>
  </si>
  <si>
    <t>440803197611******</t>
  </si>
  <si>
    <t>麦健民</t>
  </si>
  <si>
    <t>440823198203******</t>
  </si>
  <si>
    <t>刘锦连</t>
  </si>
  <si>
    <t>440823198608******</t>
  </si>
  <si>
    <t>林华伟</t>
  </si>
  <si>
    <t>440823198810******</t>
  </si>
  <si>
    <t>麦华思</t>
  </si>
  <si>
    <t>许志日</t>
  </si>
  <si>
    <t>440823197604******</t>
  </si>
  <si>
    <t>袁斌</t>
  </si>
  <si>
    <t>440823198904******</t>
  </si>
  <si>
    <t>庞图</t>
  </si>
  <si>
    <t>440823198607******</t>
  </si>
  <si>
    <t>方马明</t>
  </si>
  <si>
    <t>黄日兴</t>
  </si>
  <si>
    <t>440823197706******</t>
  </si>
  <si>
    <t>王康仁</t>
  </si>
  <si>
    <t>440823198803******</t>
  </si>
  <si>
    <t>王国聪</t>
  </si>
  <si>
    <t>440823196907******</t>
  </si>
  <si>
    <t>樊康赵</t>
  </si>
  <si>
    <t>陈熙民</t>
  </si>
  <si>
    <t>440823197409******</t>
  </si>
  <si>
    <t>李东来</t>
  </si>
  <si>
    <t>440823198408******</t>
  </si>
  <si>
    <t>林清霞</t>
  </si>
  <si>
    <t>440823198706******</t>
  </si>
  <si>
    <t>麦亚冰</t>
  </si>
  <si>
    <t>黄二娣</t>
  </si>
  <si>
    <t>蔡伟荣</t>
  </si>
  <si>
    <t>440823197209******</t>
  </si>
  <si>
    <t>廖安义</t>
  </si>
  <si>
    <t>440823196704******</t>
  </si>
  <si>
    <t>黄洋</t>
  </si>
  <si>
    <t>440823197807******</t>
  </si>
  <si>
    <t>李堪全</t>
  </si>
  <si>
    <t>440823197003******</t>
  </si>
  <si>
    <t>谢明娟</t>
  </si>
  <si>
    <t>440802198708******</t>
  </si>
  <si>
    <t>王志肖</t>
  </si>
  <si>
    <t>440801199110******</t>
  </si>
  <si>
    <t>叶华胜</t>
  </si>
  <si>
    <t>440823199611******</t>
  </si>
  <si>
    <t>蔡琼仔</t>
  </si>
  <si>
    <t>曾李光</t>
  </si>
  <si>
    <t>麦志超</t>
  </si>
  <si>
    <t>440823197210******</t>
  </si>
  <si>
    <t>刘春苗</t>
  </si>
  <si>
    <t>440823198209******</t>
  </si>
  <si>
    <t>邓荣仔</t>
  </si>
  <si>
    <t>440823197107******</t>
  </si>
  <si>
    <t>刘裕</t>
  </si>
  <si>
    <t>440823196910******</t>
  </si>
  <si>
    <t>王玉龙</t>
  </si>
  <si>
    <t>440823198509******</t>
  </si>
  <si>
    <t>陈海平</t>
  </si>
  <si>
    <t>440823199407******</t>
  </si>
  <si>
    <t>罗建文</t>
  </si>
  <si>
    <t>440823197506******</t>
  </si>
  <si>
    <t>郑东琴</t>
  </si>
  <si>
    <t>440823198609******</t>
  </si>
  <si>
    <t>陈培美</t>
  </si>
  <si>
    <t>440823197302******</t>
  </si>
  <si>
    <t>林景春</t>
  </si>
  <si>
    <t>陈永毫</t>
  </si>
  <si>
    <t>440823198102******</t>
  </si>
  <si>
    <t>窦文友</t>
  </si>
  <si>
    <t>440801197507******</t>
  </si>
  <si>
    <t>李华聪</t>
  </si>
  <si>
    <t>440823198308******</t>
  </si>
  <si>
    <t>邓锐岚</t>
  </si>
  <si>
    <t>何日明</t>
  </si>
  <si>
    <t>根据湛人社函〔2022〕11号和湛人社〔2023〕68号文件规定，LPR-150BP部分由县就业补助资金贴息、除了LPR-150BP部分后剩余部分由省贴息资金贴息</t>
  </si>
  <si>
    <t>何景波</t>
  </si>
  <si>
    <t>440823198811******</t>
  </si>
  <si>
    <t>周海成</t>
  </si>
  <si>
    <t>440823198007******</t>
  </si>
  <si>
    <t>王景飞</t>
  </si>
  <si>
    <t>440111198410******</t>
  </si>
  <si>
    <t>张小华</t>
  </si>
  <si>
    <t>440881198312******</t>
  </si>
  <si>
    <t>2022/06/09至2022/12/31</t>
  </si>
  <si>
    <t>贴息合计：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</si>
</sst>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1"/>
      <color rgb="FF000000"/>
      <name val="宋体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2"/>
      <name val="Calibri"/>
      <family val="0"/>
    </font>
    <font>
      <sz val="12"/>
      <color rgb="FF454545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3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>
      <alignment/>
      <protection/>
    </xf>
    <xf numFmtId="0" fontId="12" fillId="4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14" fontId="32" fillId="19" borderId="9" xfId="0" applyNumberFormat="1" applyFont="1" applyFill="1" applyBorder="1" applyAlignment="1">
      <alignment horizontal="center" vertical="center"/>
    </xf>
    <xf numFmtId="14" fontId="32" fillId="19" borderId="9" xfId="0" applyNumberFormat="1" applyFont="1" applyFill="1" applyBorder="1" applyAlignment="1" applyProtection="1">
      <alignment horizontal="center" vertical="center" wrapText="1"/>
      <protection/>
    </xf>
    <xf numFmtId="14" fontId="33" fillId="0" borderId="10" xfId="0" applyNumberFormat="1" applyFont="1" applyFill="1" applyBorder="1" applyAlignment="1" applyProtection="1">
      <alignment horizontal="left" vertical="center" wrapText="1"/>
      <protection/>
    </xf>
    <xf numFmtId="176" fontId="32" fillId="19" borderId="9" xfId="0" applyNumberFormat="1" applyFont="1" applyFill="1" applyBorder="1" applyAlignment="1">
      <alignment horizontal="center" vertical="center" wrapText="1"/>
    </xf>
    <xf numFmtId="0" fontId="32" fillId="19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vertical="center"/>
    </xf>
    <xf numFmtId="176" fontId="32" fillId="19" borderId="9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4" fontId="34" fillId="0" borderId="11" xfId="0" applyNumberFormat="1" applyFont="1" applyFill="1" applyBorder="1" applyAlignment="1" applyProtection="1">
      <alignment horizontal="right" vertical="center" wrapText="1"/>
      <protection/>
    </xf>
    <xf numFmtId="176" fontId="34" fillId="0" borderId="11" xfId="0" applyNumberFormat="1" applyFont="1" applyFill="1" applyBorder="1" applyAlignment="1">
      <alignment horizontal="right" vertical="center" wrapText="1"/>
    </xf>
    <xf numFmtId="0" fontId="34" fillId="0" borderId="11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6月份" xfId="62"/>
    <cellStyle name="60% - 强调文字颜色 6" xfId="63"/>
    <cellStyle name="常规_Sheet1" xfId="64"/>
    <cellStyle name="常规_Sheet1_1" xfId="65"/>
    <cellStyle name="常规_Sheet1_3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5.625" style="0" customWidth="1"/>
    <col min="2" max="2" width="10.00390625" style="3" customWidth="1"/>
    <col min="3" max="4" width="20.75390625" style="0" customWidth="1"/>
    <col min="5" max="5" width="23.25390625" style="0" customWidth="1"/>
    <col min="6" max="6" width="47.125" style="0" customWidth="1"/>
    <col min="7" max="9" width="12.00390625" style="0" customWidth="1"/>
    <col min="10" max="10" width="7.375" style="0" customWidth="1"/>
  </cols>
  <sheetData>
    <row r="1" spans="1:10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9.75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9" t="s">
        <v>11</v>
      </c>
    </row>
    <row r="4" spans="1:10" s="1" customFormat="1" ht="24.75" customHeight="1">
      <c r="A4" s="12">
        <v>1</v>
      </c>
      <c r="B4" s="13" t="s">
        <v>12</v>
      </c>
      <c r="C4" s="13" t="s">
        <v>13</v>
      </c>
      <c r="D4" s="14">
        <v>43914</v>
      </c>
      <c r="E4" s="15" t="s">
        <v>14</v>
      </c>
      <c r="F4" s="16" t="s">
        <v>15</v>
      </c>
      <c r="G4" s="13">
        <v>3323.12</v>
      </c>
      <c r="H4" s="17">
        <f>2.2/7.75*G$1:G$65515</f>
        <v>943.3372903225807</v>
      </c>
      <c r="I4" s="17">
        <f aca="true" t="shared" si="0" ref="I4:I67">G4-H4</f>
        <v>2379.782709677419</v>
      </c>
      <c r="J4" s="20"/>
    </row>
    <row r="5" spans="1:10" s="1" customFormat="1" ht="24.75" customHeight="1">
      <c r="A5" s="12">
        <v>2</v>
      </c>
      <c r="B5" s="13" t="s">
        <v>16</v>
      </c>
      <c r="C5" s="18" t="s">
        <v>17</v>
      </c>
      <c r="D5" s="14">
        <v>43928</v>
      </c>
      <c r="E5" s="15" t="s">
        <v>14</v>
      </c>
      <c r="F5" s="16" t="s">
        <v>15</v>
      </c>
      <c r="G5" s="13">
        <v>2548.56</v>
      </c>
      <c r="H5" s="17">
        <f aca="true" t="shared" si="1" ref="H5:H10">2.2/7.75*G5</f>
        <v>723.4621935483871</v>
      </c>
      <c r="I5" s="21">
        <f t="shared" si="0"/>
        <v>1825.097806451613</v>
      </c>
      <c r="J5" s="20"/>
    </row>
    <row r="6" spans="1:10" s="1" customFormat="1" ht="24.75" customHeight="1">
      <c r="A6" s="12">
        <v>3</v>
      </c>
      <c r="B6" s="13" t="s">
        <v>18</v>
      </c>
      <c r="C6" s="18" t="s">
        <v>19</v>
      </c>
      <c r="D6" s="14">
        <v>43944</v>
      </c>
      <c r="E6" s="15" t="s">
        <v>14</v>
      </c>
      <c r="F6" s="16" t="s">
        <v>15</v>
      </c>
      <c r="G6" s="13">
        <v>1580.44</v>
      </c>
      <c r="H6" s="17">
        <f t="shared" si="1"/>
        <v>448.6410322580645</v>
      </c>
      <c r="I6" s="21">
        <f t="shared" si="0"/>
        <v>1131.7989677419355</v>
      </c>
      <c r="J6" s="20"/>
    </row>
    <row r="7" spans="1:10" s="1" customFormat="1" ht="24.75" customHeight="1">
      <c r="A7" s="12">
        <v>4</v>
      </c>
      <c r="B7" s="13" t="s">
        <v>20</v>
      </c>
      <c r="C7" s="18" t="s">
        <v>21</v>
      </c>
      <c r="D7" s="14">
        <v>43957</v>
      </c>
      <c r="E7" s="15" t="s">
        <v>14</v>
      </c>
      <c r="F7" s="16" t="s">
        <v>15</v>
      </c>
      <c r="G7" s="13">
        <v>4319.41</v>
      </c>
      <c r="H7" s="17">
        <f t="shared" si="1"/>
        <v>1226.1550967741935</v>
      </c>
      <c r="I7" s="21">
        <f t="shared" si="0"/>
        <v>3093.2549032258066</v>
      </c>
      <c r="J7" s="20"/>
    </row>
    <row r="8" spans="1:10" s="1" customFormat="1" ht="24.75" customHeight="1">
      <c r="A8" s="12">
        <v>5</v>
      </c>
      <c r="B8" s="13" t="s">
        <v>22</v>
      </c>
      <c r="C8" s="18" t="s">
        <v>23</v>
      </c>
      <c r="D8" s="14">
        <v>43957</v>
      </c>
      <c r="E8" s="15" t="s">
        <v>14</v>
      </c>
      <c r="F8" s="16" t="s">
        <v>15</v>
      </c>
      <c r="G8" s="13">
        <v>2159.68</v>
      </c>
      <c r="H8" s="17">
        <f t="shared" si="1"/>
        <v>613.0704516129032</v>
      </c>
      <c r="I8" s="21">
        <f t="shared" si="0"/>
        <v>1546.6095483870968</v>
      </c>
      <c r="J8" s="20"/>
    </row>
    <row r="9" spans="1:10" s="1" customFormat="1" ht="24.75" customHeight="1">
      <c r="A9" s="12">
        <v>6</v>
      </c>
      <c r="B9" s="13" t="s">
        <v>24</v>
      </c>
      <c r="C9" s="18" t="s">
        <v>25</v>
      </c>
      <c r="D9" s="14">
        <v>43976</v>
      </c>
      <c r="E9" s="15" t="s">
        <v>14</v>
      </c>
      <c r="F9" s="16" t="s">
        <v>15</v>
      </c>
      <c r="G9" s="13">
        <v>2879.6</v>
      </c>
      <c r="H9" s="17">
        <f t="shared" si="1"/>
        <v>817.4348387096774</v>
      </c>
      <c r="I9" s="21">
        <f t="shared" si="0"/>
        <v>2062.1651612903224</v>
      </c>
      <c r="J9" s="20"/>
    </row>
    <row r="10" spans="1:10" s="1" customFormat="1" ht="24.75" customHeight="1">
      <c r="A10" s="12">
        <v>7</v>
      </c>
      <c r="B10" s="13" t="s">
        <v>26</v>
      </c>
      <c r="C10" s="18" t="s">
        <v>27</v>
      </c>
      <c r="D10" s="14">
        <v>43977</v>
      </c>
      <c r="E10" s="15" t="s">
        <v>14</v>
      </c>
      <c r="F10" s="16" t="s">
        <v>15</v>
      </c>
      <c r="G10" s="13">
        <v>4319.41</v>
      </c>
      <c r="H10" s="17">
        <f t="shared" si="1"/>
        <v>1226.1550967741935</v>
      </c>
      <c r="I10" s="21">
        <f t="shared" si="0"/>
        <v>3093.2549032258066</v>
      </c>
      <c r="J10" s="20"/>
    </row>
    <row r="11" spans="1:10" s="1" customFormat="1" ht="24.75" customHeight="1">
      <c r="A11" s="12">
        <v>8</v>
      </c>
      <c r="B11" s="13" t="s">
        <v>28</v>
      </c>
      <c r="C11" s="18" t="s">
        <v>29</v>
      </c>
      <c r="D11" s="14">
        <v>44077</v>
      </c>
      <c r="E11" s="15" t="s">
        <v>14</v>
      </c>
      <c r="F11" s="16" t="s">
        <v>15</v>
      </c>
      <c r="G11" s="13">
        <v>3467.65</v>
      </c>
      <c r="H11" s="17">
        <f aca="true" t="shared" si="2" ref="H11:H14">2.35/4.35*G11</f>
        <v>1873.3281609195408</v>
      </c>
      <c r="I11" s="21">
        <f t="shared" si="0"/>
        <v>1594.3218390804593</v>
      </c>
      <c r="J11" s="20"/>
    </row>
    <row r="12" spans="1:10" s="1" customFormat="1" ht="24.75" customHeight="1">
      <c r="A12" s="12">
        <v>9</v>
      </c>
      <c r="B12" s="13" t="s">
        <v>30</v>
      </c>
      <c r="C12" s="18" t="s">
        <v>31</v>
      </c>
      <c r="D12" s="14">
        <v>44084</v>
      </c>
      <c r="E12" s="15" t="s">
        <v>14</v>
      </c>
      <c r="F12" s="16" t="s">
        <v>15</v>
      </c>
      <c r="G12" s="13">
        <v>2065.15</v>
      </c>
      <c r="H12" s="17">
        <f t="shared" si="2"/>
        <v>1115.655747126437</v>
      </c>
      <c r="I12" s="21">
        <f t="shared" si="0"/>
        <v>949.494252873563</v>
      </c>
      <c r="J12" s="20"/>
    </row>
    <row r="13" spans="1:10" s="1" customFormat="1" ht="24.75" customHeight="1">
      <c r="A13" s="12">
        <v>10</v>
      </c>
      <c r="B13" s="13" t="s">
        <v>32</v>
      </c>
      <c r="C13" s="18" t="s">
        <v>33</v>
      </c>
      <c r="D13" s="14">
        <v>44088</v>
      </c>
      <c r="E13" s="15" t="s">
        <v>14</v>
      </c>
      <c r="F13" s="16" t="s">
        <v>15</v>
      </c>
      <c r="G13" s="13">
        <v>3467.65</v>
      </c>
      <c r="H13" s="17">
        <f t="shared" si="2"/>
        <v>1873.3281609195408</v>
      </c>
      <c r="I13" s="21">
        <f t="shared" si="0"/>
        <v>1594.3218390804593</v>
      </c>
      <c r="J13" s="20"/>
    </row>
    <row r="14" spans="1:10" s="1" customFormat="1" ht="24.75" customHeight="1">
      <c r="A14" s="12">
        <v>11</v>
      </c>
      <c r="B14" s="13" t="s">
        <v>34</v>
      </c>
      <c r="C14" s="18" t="s">
        <v>35</v>
      </c>
      <c r="D14" s="14">
        <v>44089</v>
      </c>
      <c r="E14" s="15" t="s">
        <v>14</v>
      </c>
      <c r="F14" s="16" t="s">
        <v>15</v>
      </c>
      <c r="G14" s="13">
        <v>846.58</v>
      </c>
      <c r="H14" s="17">
        <f t="shared" si="2"/>
        <v>457.34781609195414</v>
      </c>
      <c r="I14" s="21">
        <f t="shared" si="0"/>
        <v>389.2321839080459</v>
      </c>
      <c r="J14" s="20"/>
    </row>
    <row r="15" spans="1:10" s="1" customFormat="1" ht="24.75" customHeight="1">
      <c r="A15" s="12">
        <v>12</v>
      </c>
      <c r="B15" s="13" t="s">
        <v>36</v>
      </c>
      <c r="C15" s="18" t="s">
        <v>37</v>
      </c>
      <c r="D15" s="14">
        <v>44146</v>
      </c>
      <c r="E15" s="15" t="s">
        <v>14</v>
      </c>
      <c r="F15" s="16" t="s">
        <v>15</v>
      </c>
      <c r="G15" s="13">
        <v>1068.89</v>
      </c>
      <c r="H15" s="17">
        <f>2.2/4.35*G15</f>
        <v>540.5880459770116</v>
      </c>
      <c r="I15" s="21">
        <f t="shared" si="0"/>
        <v>528.3019540229885</v>
      </c>
      <c r="J15" s="20"/>
    </row>
    <row r="16" spans="1:10" s="1" customFormat="1" ht="24.75" customHeight="1">
      <c r="A16" s="12">
        <v>13</v>
      </c>
      <c r="B16" s="13" t="s">
        <v>38</v>
      </c>
      <c r="C16" s="18" t="s">
        <v>39</v>
      </c>
      <c r="D16" s="14">
        <v>44152</v>
      </c>
      <c r="E16" s="15" t="s">
        <v>14</v>
      </c>
      <c r="F16" s="16" t="s">
        <v>15</v>
      </c>
      <c r="G16" s="13">
        <v>2183.8</v>
      </c>
      <c r="H16" s="17">
        <f aca="true" t="shared" si="3" ref="H16:H18">2.35/4.35*G16</f>
        <v>1179.754022988506</v>
      </c>
      <c r="I16" s="21">
        <f t="shared" si="0"/>
        <v>1004.0459770114942</v>
      </c>
      <c r="J16" s="20"/>
    </row>
    <row r="17" spans="1:10" s="1" customFormat="1" ht="24.75" customHeight="1">
      <c r="A17" s="12">
        <v>14</v>
      </c>
      <c r="B17" s="13" t="s">
        <v>40</v>
      </c>
      <c r="C17" s="18" t="s">
        <v>41</v>
      </c>
      <c r="D17" s="14">
        <v>44166</v>
      </c>
      <c r="E17" s="15" t="s">
        <v>14</v>
      </c>
      <c r="F17" s="16" t="s">
        <v>15</v>
      </c>
      <c r="G17" s="13">
        <v>2305.66</v>
      </c>
      <c r="H17" s="17">
        <f t="shared" si="3"/>
        <v>1245.5864367816093</v>
      </c>
      <c r="I17" s="21">
        <f t="shared" si="0"/>
        <v>1060.0735632183905</v>
      </c>
      <c r="J17" s="20"/>
    </row>
    <row r="18" spans="1:10" s="1" customFormat="1" ht="24.75" customHeight="1">
      <c r="A18" s="12">
        <v>15</v>
      </c>
      <c r="B18" s="13" t="s">
        <v>42</v>
      </c>
      <c r="C18" s="18" t="s">
        <v>43</v>
      </c>
      <c r="D18" s="14">
        <v>44181</v>
      </c>
      <c r="E18" s="15" t="s">
        <v>14</v>
      </c>
      <c r="F18" s="16" t="s">
        <v>15</v>
      </c>
      <c r="G18" s="13">
        <v>1425.75</v>
      </c>
      <c r="H18" s="17">
        <f t="shared" si="3"/>
        <v>770.2327586206899</v>
      </c>
      <c r="I18" s="21">
        <f t="shared" si="0"/>
        <v>655.5172413793101</v>
      </c>
      <c r="J18" s="20"/>
    </row>
    <row r="19" spans="1:10" s="1" customFormat="1" ht="24.75" customHeight="1">
      <c r="A19" s="12">
        <v>16</v>
      </c>
      <c r="B19" s="13" t="s">
        <v>44</v>
      </c>
      <c r="C19" s="18" t="s">
        <v>45</v>
      </c>
      <c r="D19" s="14">
        <v>44182</v>
      </c>
      <c r="E19" s="15" t="s">
        <v>14</v>
      </c>
      <c r="F19" s="16" t="s">
        <v>15</v>
      </c>
      <c r="G19" s="13">
        <v>2566.32</v>
      </c>
      <c r="H19" s="17">
        <f aca="true" t="shared" si="4" ref="H19:H23">2.2/4.35*G19</f>
        <v>1297.9089655172415</v>
      </c>
      <c r="I19" s="21">
        <f t="shared" si="0"/>
        <v>1268.4110344827586</v>
      </c>
      <c r="J19" s="20"/>
    </row>
    <row r="20" spans="1:10" s="1" customFormat="1" ht="24.75" customHeight="1">
      <c r="A20" s="12">
        <v>17</v>
      </c>
      <c r="B20" s="13" t="s">
        <v>46</v>
      </c>
      <c r="C20" s="18" t="s">
        <v>47</v>
      </c>
      <c r="D20" s="14">
        <v>44182</v>
      </c>
      <c r="E20" s="15" t="s">
        <v>14</v>
      </c>
      <c r="F20" s="16" t="s">
        <v>15</v>
      </c>
      <c r="G20" s="13">
        <v>2851.41</v>
      </c>
      <c r="H20" s="17">
        <f aca="true" t="shared" si="5" ref="H20:H24">2.35/4.35*G20</f>
        <v>1540.4168965517244</v>
      </c>
      <c r="I20" s="21">
        <f t="shared" si="0"/>
        <v>1310.9931034482754</v>
      </c>
      <c r="J20" s="20"/>
    </row>
    <row r="21" spans="1:10" s="1" customFormat="1" ht="24.75" customHeight="1">
      <c r="A21" s="12">
        <v>18</v>
      </c>
      <c r="B21" s="13" t="s">
        <v>48</v>
      </c>
      <c r="C21" s="18" t="s">
        <v>49</v>
      </c>
      <c r="D21" s="14">
        <v>44182</v>
      </c>
      <c r="E21" s="15" t="s">
        <v>14</v>
      </c>
      <c r="F21" s="16" t="s">
        <v>15</v>
      </c>
      <c r="G21" s="13">
        <v>3564.32</v>
      </c>
      <c r="H21" s="17">
        <f t="shared" si="5"/>
        <v>1925.5521839080466</v>
      </c>
      <c r="I21" s="21">
        <f t="shared" si="0"/>
        <v>1638.7678160919536</v>
      </c>
      <c r="J21" s="20"/>
    </row>
    <row r="22" spans="1:10" s="1" customFormat="1" ht="24.75" customHeight="1">
      <c r="A22" s="12">
        <v>19</v>
      </c>
      <c r="B22" s="13" t="s">
        <v>50</v>
      </c>
      <c r="C22" s="18" t="s">
        <v>51</v>
      </c>
      <c r="D22" s="14">
        <v>44187</v>
      </c>
      <c r="E22" s="15" t="s">
        <v>14</v>
      </c>
      <c r="F22" s="16" t="s">
        <v>15</v>
      </c>
      <c r="G22" s="13">
        <v>1425.75</v>
      </c>
      <c r="H22" s="17">
        <f t="shared" si="4"/>
        <v>721.0689655172414</v>
      </c>
      <c r="I22" s="21">
        <f t="shared" si="0"/>
        <v>704.6810344827586</v>
      </c>
      <c r="J22" s="20"/>
    </row>
    <row r="23" spans="1:10" s="1" customFormat="1" ht="24.75" customHeight="1">
      <c r="A23" s="12">
        <v>20</v>
      </c>
      <c r="B23" s="13" t="s">
        <v>52</v>
      </c>
      <c r="C23" s="18" t="s">
        <v>53</v>
      </c>
      <c r="D23" s="14">
        <v>44187</v>
      </c>
      <c r="E23" s="15" t="s">
        <v>14</v>
      </c>
      <c r="F23" s="16" t="s">
        <v>15</v>
      </c>
      <c r="G23" s="13">
        <v>2851.41</v>
      </c>
      <c r="H23" s="17">
        <f t="shared" si="4"/>
        <v>1442.0924137931036</v>
      </c>
      <c r="I23" s="21">
        <f t="shared" si="0"/>
        <v>1409.3175862068963</v>
      </c>
      <c r="J23" s="20"/>
    </row>
    <row r="24" spans="1:10" s="1" customFormat="1" ht="24.75" customHeight="1">
      <c r="A24" s="12">
        <v>21</v>
      </c>
      <c r="B24" s="13" t="s">
        <v>54</v>
      </c>
      <c r="C24" s="18" t="s">
        <v>55</v>
      </c>
      <c r="D24" s="14">
        <v>44187</v>
      </c>
      <c r="E24" s="15" t="s">
        <v>14</v>
      </c>
      <c r="F24" s="16" t="s">
        <v>15</v>
      </c>
      <c r="G24" s="13">
        <v>2851.41</v>
      </c>
      <c r="H24" s="17">
        <f t="shared" si="5"/>
        <v>1540.4168965517244</v>
      </c>
      <c r="I24" s="21">
        <f t="shared" si="0"/>
        <v>1310.9931034482754</v>
      </c>
      <c r="J24" s="20"/>
    </row>
    <row r="25" spans="1:10" s="1" customFormat="1" ht="24.75" customHeight="1">
      <c r="A25" s="12">
        <v>22</v>
      </c>
      <c r="B25" s="13" t="s">
        <v>56</v>
      </c>
      <c r="C25" s="18" t="s">
        <v>57</v>
      </c>
      <c r="D25" s="14">
        <v>44188</v>
      </c>
      <c r="E25" s="15" t="s">
        <v>14</v>
      </c>
      <c r="F25" s="16" t="s">
        <v>15</v>
      </c>
      <c r="G25" s="13">
        <v>1425.75</v>
      </c>
      <c r="H25" s="17">
        <f>2.2/4.35*G25</f>
        <v>721.0689655172414</v>
      </c>
      <c r="I25" s="21">
        <f t="shared" si="0"/>
        <v>704.6810344827586</v>
      </c>
      <c r="J25" s="20"/>
    </row>
    <row r="26" spans="1:10" s="1" customFormat="1" ht="24.75" customHeight="1">
      <c r="A26" s="12">
        <v>23</v>
      </c>
      <c r="B26" s="13" t="s">
        <v>58</v>
      </c>
      <c r="C26" s="18" t="s">
        <v>59</v>
      </c>
      <c r="D26" s="14">
        <v>44188</v>
      </c>
      <c r="E26" s="15" t="s">
        <v>14</v>
      </c>
      <c r="F26" s="16" t="s">
        <v>15</v>
      </c>
      <c r="G26" s="13">
        <v>2851.41</v>
      </c>
      <c r="H26" s="17">
        <f aca="true" t="shared" si="6" ref="H26:H31">2.35/4.35*G26</f>
        <v>1540.4168965517244</v>
      </c>
      <c r="I26" s="21">
        <f t="shared" si="0"/>
        <v>1310.9931034482754</v>
      </c>
      <c r="J26" s="20"/>
    </row>
    <row r="27" spans="1:10" s="1" customFormat="1" ht="24.75" customHeight="1">
      <c r="A27" s="12">
        <v>24</v>
      </c>
      <c r="B27" s="13" t="s">
        <v>60</v>
      </c>
      <c r="C27" s="18" t="s">
        <v>41</v>
      </c>
      <c r="D27" s="14">
        <v>44188</v>
      </c>
      <c r="E27" s="15" t="s">
        <v>14</v>
      </c>
      <c r="F27" s="16" t="s">
        <v>15</v>
      </c>
      <c r="G27" s="13">
        <v>3564.32</v>
      </c>
      <c r="H27" s="17">
        <f t="shared" si="6"/>
        <v>1925.5521839080466</v>
      </c>
      <c r="I27" s="21">
        <f t="shared" si="0"/>
        <v>1638.7678160919536</v>
      </c>
      <c r="J27" s="20"/>
    </row>
    <row r="28" spans="1:10" s="1" customFormat="1" ht="24.75" customHeight="1">
      <c r="A28" s="12">
        <v>25</v>
      </c>
      <c r="B28" s="13" t="s">
        <v>61</v>
      </c>
      <c r="C28" s="18" t="s">
        <v>62</v>
      </c>
      <c r="D28" s="14">
        <v>44189</v>
      </c>
      <c r="E28" s="15" t="s">
        <v>14</v>
      </c>
      <c r="F28" s="16" t="s">
        <v>15</v>
      </c>
      <c r="G28" s="13">
        <v>2730.83</v>
      </c>
      <c r="H28" s="17">
        <f t="shared" si="6"/>
        <v>1475.2759770114944</v>
      </c>
      <c r="I28" s="21">
        <f t="shared" si="0"/>
        <v>1255.5540229885055</v>
      </c>
      <c r="J28" s="20"/>
    </row>
    <row r="29" spans="1:10" s="1" customFormat="1" ht="24.75" customHeight="1">
      <c r="A29" s="12">
        <v>26</v>
      </c>
      <c r="B29" s="13" t="s">
        <v>63</v>
      </c>
      <c r="C29" s="18" t="s">
        <v>64</v>
      </c>
      <c r="D29" s="14">
        <v>44189</v>
      </c>
      <c r="E29" s="15" t="s">
        <v>14</v>
      </c>
      <c r="F29" s="16" t="s">
        <v>15</v>
      </c>
      <c r="G29" s="13">
        <v>2851.41</v>
      </c>
      <c r="H29" s="17">
        <f t="shared" si="6"/>
        <v>1540.4168965517244</v>
      </c>
      <c r="I29" s="21">
        <f t="shared" si="0"/>
        <v>1310.9931034482754</v>
      </c>
      <c r="J29" s="20"/>
    </row>
    <row r="30" spans="1:10" s="1" customFormat="1" ht="24.75" customHeight="1">
      <c r="A30" s="12">
        <v>27</v>
      </c>
      <c r="B30" s="13" t="s">
        <v>65</v>
      </c>
      <c r="C30" s="18" t="s">
        <v>66</v>
      </c>
      <c r="D30" s="14">
        <v>44189</v>
      </c>
      <c r="E30" s="15" t="s">
        <v>14</v>
      </c>
      <c r="F30" s="16" t="s">
        <v>15</v>
      </c>
      <c r="G30" s="13">
        <v>2851.41</v>
      </c>
      <c r="H30" s="17">
        <f t="shared" si="6"/>
        <v>1540.4168965517244</v>
      </c>
      <c r="I30" s="21">
        <f t="shared" si="0"/>
        <v>1310.9931034482754</v>
      </c>
      <c r="J30" s="20"/>
    </row>
    <row r="31" spans="1:10" s="1" customFormat="1" ht="24.75" customHeight="1">
      <c r="A31" s="12">
        <v>28</v>
      </c>
      <c r="B31" s="13" t="s">
        <v>67</v>
      </c>
      <c r="C31" s="18" t="s">
        <v>68</v>
      </c>
      <c r="D31" s="14">
        <v>44189</v>
      </c>
      <c r="E31" s="15" t="s">
        <v>14</v>
      </c>
      <c r="F31" s="16" t="s">
        <v>15</v>
      </c>
      <c r="G31" s="13">
        <v>2851.41</v>
      </c>
      <c r="H31" s="17">
        <f t="shared" si="6"/>
        <v>1540.4168965517244</v>
      </c>
      <c r="I31" s="21">
        <f t="shared" si="0"/>
        <v>1310.9931034482754</v>
      </c>
      <c r="J31" s="20"/>
    </row>
    <row r="32" spans="1:10" s="1" customFormat="1" ht="24.75" customHeight="1">
      <c r="A32" s="12">
        <v>29</v>
      </c>
      <c r="B32" s="13" t="s">
        <v>69</v>
      </c>
      <c r="C32" s="18" t="s">
        <v>70</v>
      </c>
      <c r="D32" s="14">
        <v>44190</v>
      </c>
      <c r="E32" s="15" t="s">
        <v>14</v>
      </c>
      <c r="F32" s="16" t="s">
        <v>15</v>
      </c>
      <c r="G32" s="13">
        <v>2851.41</v>
      </c>
      <c r="H32" s="17">
        <f aca="true" t="shared" si="7" ref="H32:H40">2.2/4.35*G32</f>
        <v>1442.0924137931036</v>
      </c>
      <c r="I32" s="21">
        <f t="shared" si="0"/>
        <v>1409.3175862068963</v>
      </c>
      <c r="J32" s="20"/>
    </row>
    <row r="33" spans="1:10" s="1" customFormat="1" ht="24.75" customHeight="1">
      <c r="A33" s="12">
        <v>30</v>
      </c>
      <c r="B33" s="13" t="s">
        <v>71</v>
      </c>
      <c r="C33" s="18" t="s">
        <v>72</v>
      </c>
      <c r="D33" s="14">
        <v>44190</v>
      </c>
      <c r="E33" s="15" t="s">
        <v>14</v>
      </c>
      <c r="F33" s="16" t="s">
        <v>15</v>
      </c>
      <c r="G33" s="13">
        <v>2851.41</v>
      </c>
      <c r="H33" s="17">
        <f>2.35/4.35*G33</f>
        <v>1540.4168965517244</v>
      </c>
      <c r="I33" s="21">
        <f t="shared" si="0"/>
        <v>1310.9931034482754</v>
      </c>
      <c r="J33" s="20"/>
    </row>
    <row r="34" spans="1:10" s="1" customFormat="1" ht="24.75" customHeight="1">
      <c r="A34" s="12">
        <v>31</v>
      </c>
      <c r="B34" s="13" t="s">
        <v>73</v>
      </c>
      <c r="C34" s="18" t="s">
        <v>74</v>
      </c>
      <c r="D34" s="14">
        <v>44193</v>
      </c>
      <c r="E34" s="15" t="s">
        <v>14</v>
      </c>
      <c r="F34" s="16" t="s">
        <v>15</v>
      </c>
      <c r="G34" s="13">
        <v>2138.58</v>
      </c>
      <c r="H34" s="17">
        <f t="shared" si="7"/>
        <v>1081.5806896551726</v>
      </c>
      <c r="I34" s="21">
        <f t="shared" si="0"/>
        <v>1056.9993103448273</v>
      </c>
      <c r="J34" s="20"/>
    </row>
    <row r="35" spans="1:10" s="1" customFormat="1" ht="24.75" customHeight="1">
      <c r="A35" s="12">
        <v>32</v>
      </c>
      <c r="B35" s="13" t="s">
        <v>75</v>
      </c>
      <c r="C35" s="18" t="s">
        <v>76</v>
      </c>
      <c r="D35" s="14">
        <v>44193</v>
      </c>
      <c r="E35" s="15" t="s">
        <v>14</v>
      </c>
      <c r="F35" s="16" t="s">
        <v>15</v>
      </c>
      <c r="G35" s="13">
        <v>2851.41</v>
      </c>
      <c r="H35" s="17">
        <f>2.35/4.35*G35</f>
        <v>1540.4168965517244</v>
      </c>
      <c r="I35" s="21">
        <f t="shared" si="0"/>
        <v>1310.9931034482754</v>
      </c>
      <c r="J35" s="20"/>
    </row>
    <row r="36" spans="1:10" s="1" customFormat="1" ht="24.75" customHeight="1">
      <c r="A36" s="12">
        <v>33</v>
      </c>
      <c r="B36" s="13" t="s">
        <v>77</v>
      </c>
      <c r="C36" s="18" t="s">
        <v>78</v>
      </c>
      <c r="D36" s="14">
        <v>44194</v>
      </c>
      <c r="E36" s="15" t="s">
        <v>14</v>
      </c>
      <c r="F36" s="16" t="s">
        <v>15</v>
      </c>
      <c r="G36" s="13">
        <v>2851.41</v>
      </c>
      <c r="H36" s="17">
        <f t="shared" si="7"/>
        <v>1442.0924137931036</v>
      </c>
      <c r="I36" s="21">
        <f t="shared" si="0"/>
        <v>1409.3175862068963</v>
      </c>
      <c r="J36" s="20"/>
    </row>
    <row r="37" spans="1:10" s="1" customFormat="1" ht="24.75" customHeight="1">
      <c r="A37" s="12">
        <v>34</v>
      </c>
      <c r="B37" s="13" t="s">
        <v>79</v>
      </c>
      <c r="C37" s="18" t="s">
        <v>80</v>
      </c>
      <c r="D37" s="14">
        <v>44194</v>
      </c>
      <c r="E37" s="15" t="s">
        <v>14</v>
      </c>
      <c r="F37" s="16" t="s">
        <v>15</v>
      </c>
      <c r="G37" s="13">
        <v>2851.41</v>
      </c>
      <c r="H37" s="17">
        <f t="shared" si="7"/>
        <v>1442.0924137931036</v>
      </c>
      <c r="I37" s="21">
        <f t="shared" si="0"/>
        <v>1409.3175862068963</v>
      </c>
      <c r="J37" s="20"/>
    </row>
    <row r="38" spans="1:10" s="1" customFormat="1" ht="24.75" customHeight="1">
      <c r="A38" s="12">
        <v>35</v>
      </c>
      <c r="B38" s="13" t="s">
        <v>81</v>
      </c>
      <c r="C38" s="18" t="s">
        <v>82</v>
      </c>
      <c r="D38" s="14">
        <v>44195</v>
      </c>
      <c r="E38" s="15" t="s">
        <v>14</v>
      </c>
      <c r="F38" s="16" t="s">
        <v>15</v>
      </c>
      <c r="G38" s="13">
        <v>2851.41</v>
      </c>
      <c r="H38" s="17">
        <f t="shared" si="7"/>
        <v>1442.0924137931036</v>
      </c>
      <c r="I38" s="21">
        <f t="shared" si="0"/>
        <v>1409.3175862068963</v>
      </c>
      <c r="J38" s="20"/>
    </row>
    <row r="39" spans="1:10" s="1" customFormat="1" ht="24.75" customHeight="1">
      <c r="A39" s="12">
        <v>36</v>
      </c>
      <c r="B39" s="13" t="s">
        <v>83</v>
      </c>
      <c r="C39" s="18" t="s">
        <v>84</v>
      </c>
      <c r="D39" s="14">
        <v>44195</v>
      </c>
      <c r="E39" s="15" t="s">
        <v>14</v>
      </c>
      <c r="F39" s="16" t="s">
        <v>15</v>
      </c>
      <c r="G39" s="13">
        <v>2138.58</v>
      </c>
      <c r="H39" s="17">
        <f t="shared" si="7"/>
        <v>1081.5806896551726</v>
      </c>
      <c r="I39" s="21">
        <f t="shared" si="0"/>
        <v>1056.9993103448273</v>
      </c>
      <c r="J39" s="20"/>
    </row>
    <row r="40" spans="1:10" s="1" customFormat="1" ht="24.75" customHeight="1">
      <c r="A40" s="12">
        <v>37</v>
      </c>
      <c r="B40" s="13" t="s">
        <v>85</v>
      </c>
      <c r="C40" s="18" t="s">
        <v>86</v>
      </c>
      <c r="D40" s="14">
        <v>44195</v>
      </c>
      <c r="E40" s="15" t="s">
        <v>14</v>
      </c>
      <c r="F40" s="16" t="s">
        <v>15</v>
      </c>
      <c r="G40" s="13">
        <v>2851.41</v>
      </c>
      <c r="H40" s="17">
        <f t="shared" si="7"/>
        <v>1442.0924137931036</v>
      </c>
      <c r="I40" s="21">
        <f t="shared" si="0"/>
        <v>1409.3175862068963</v>
      </c>
      <c r="J40" s="20"/>
    </row>
    <row r="41" spans="1:10" s="1" customFormat="1" ht="24.75" customHeight="1">
      <c r="A41" s="12">
        <v>38</v>
      </c>
      <c r="B41" s="13" t="s">
        <v>87</v>
      </c>
      <c r="C41" s="18" t="s">
        <v>88</v>
      </c>
      <c r="D41" s="14">
        <v>44195</v>
      </c>
      <c r="E41" s="15" t="s">
        <v>14</v>
      </c>
      <c r="F41" s="16" t="s">
        <v>15</v>
      </c>
      <c r="G41" s="13">
        <v>2.56</v>
      </c>
      <c r="H41" s="17">
        <f aca="true" t="shared" si="8" ref="H41:H57">2.35/4.35*G41</f>
        <v>1.3829885057471267</v>
      </c>
      <c r="I41" s="21">
        <f t="shared" si="0"/>
        <v>1.1770114942528733</v>
      </c>
      <c r="J41" s="20"/>
    </row>
    <row r="42" spans="1:10" s="1" customFormat="1" ht="24.75" customHeight="1">
      <c r="A42" s="12">
        <v>39</v>
      </c>
      <c r="B42" s="13" t="s">
        <v>89</v>
      </c>
      <c r="C42" s="18" t="s">
        <v>90</v>
      </c>
      <c r="D42" s="14">
        <v>44287</v>
      </c>
      <c r="E42" s="15" t="s">
        <v>14</v>
      </c>
      <c r="F42" s="16" t="s">
        <v>15</v>
      </c>
      <c r="G42" s="13">
        <v>5342.93</v>
      </c>
      <c r="H42" s="17">
        <f t="shared" si="8"/>
        <v>2886.4104597701157</v>
      </c>
      <c r="I42" s="17">
        <f t="shared" si="0"/>
        <v>2456.5195402298846</v>
      </c>
      <c r="J42" s="20"/>
    </row>
    <row r="43" spans="1:10" s="1" customFormat="1" ht="24.75" customHeight="1">
      <c r="A43" s="12">
        <v>40</v>
      </c>
      <c r="B43" s="13" t="s">
        <v>91</v>
      </c>
      <c r="C43" s="18" t="s">
        <v>92</v>
      </c>
      <c r="D43" s="14">
        <v>44301</v>
      </c>
      <c r="E43" s="15" t="s">
        <v>14</v>
      </c>
      <c r="F43" s="16" t="s">
        <v>15</v>
      </c>
      <c r="G43" s="13">
        <v>3032.22</v>
      </c>
      <c r="H43" s="17">
        <f t="shared" si="8"/>
        <v>1638.0958620689657</v>
      </c>
      <c r="I43" s="17">
        <f t="shared" si="0"/>
        <v>1394.124137931034</v>
      </c>
      <c r="J43" s="20"/>
    </row>
    <row r="44" spans="1:10" s="1" customFormat="1" ht="24.75" customHeight="1">
      <c r="A44" s="12">
        <v>41</v>
      </c>
      <c r="B44" s="13" t="s">
        <v>93</v>
      </c>
      <c r="C44" s="18" t="s">
        <v>94</v>
      </c>
      <c r="D44" s="14">
        <v>44313</v>
      </c>
      <c r="E44" s="15" t="s">
        <v>14</v>
      </c>
      <c r="F44" s="16" t="s">
        <v>15</v>
      </c>
      <c r="G44" s="13">
        <v>970.29</v>
      </c>
      <c r="H44" s="17">
        <f t="shared" si="8"/>
        <v>524.1796551724138</v>
      </c>
      <c r="I44" s="17">
        <f t="shared" si="0"/>
        <v>446.1103448275861</v>
      </c>
      <c r="J44" s="20"/>
    </row>
    <row r="45" spans="1:10" s="1" customFormat="1" ht="24.75" customHeight="1">
      <c r="A45" s="12">
        <v>42</v>
      </c>
      <c r="B45" s="13" t="s">
        <v>95</v>
      </c>
      <c r="C45" s="18" t="s">
        <v>96</v>
      </c>
      <c r="D45" s="14">
        <v>44354</v>
      </c>
      <c r="E45" s="15" t="s">
        <v>14</v>
      </c>
      <c r="F45" s="16" t="s">
        <v>15</v>
      </c>
      <c r="G45" s="13">
        <v>978.32</v>
      </c>
      <c r="H45" s="17">
        <f t="shared" si="8"/>
        <v>528.5177011494254</v>
      </c>
      <c r="I45" s="17">
        <f t="shared" si="0"/>
        <v>449.80229885057463</v>
      </c>
      <c r="J45" s="20"/>
    </row>
    <row r="46" spans="1:10" s="1" customFormat="1" ht="24.75" customHeight="1">
      <c r="A46" s="12">
        <v>43</v>
      </c>
      <c r="B46" s="13" t="s">
        <v>97</v>
      </c>
      <c r="C46" s="18" t="s">
        <v>98</v>
      </c>
      <c r="D46" s="14">
        <v>44362</v>
      </c>
      <c r="E46" s="15" t="s">
        <v>14</v>
      </c>
      <c r="F46" s="16" t="s">
        <v>15</v>
      </c>
      <c r="G46" s="13">
        <v>4361.91</v>
      </c>
      <c r="H46" s="17">
        <f t="shared" si="8"/>
        <v>2356.434137931035</v>
      </c>
      <c r="I46" s="17">
        <f t="shared" si="0"/>
        <v>2005.475862068965</v>
      </c>
      <c r="J46" s="20"/>
    </row>
    <row r="47" spans="1:10" s="1" customFormat="1" ht="24.75" customHeight="1">
      <c r="A47" s="12">
        <v>44</v>
      </c>
      <c r="B47" s="13" t="s">
        <v>99</v>
      </c>
      <c r="C47" s="18" t="s">
        <v>100</v>
      </c>
      <c r="D47" s="14">
        <v>44362</v>
      </c>
      <c r="E47" s="15" t="s">
        <v>14</v>
      </c>
      <c r="F47" s="16" t="s">
        <v>15</v>
      </c>
      <c r="G47" s="13">
        <v>5452.41</v>
      </c>
      <c r="H47" s="17">
        <f t="shared" si="8"/>
        <v>2945.5548275862075</v>
      </c>
      <c r="I47" s="17">
        <f t="shared" si="0"/>
        <v>2506.8551724137924</v>
      </c>
      <c r="J47" s="20"/>
    </row>
    <row r="48" spans="1:10" s="1" customFormat="1" ht="24.75" customHeight="1">
      <c r="A48" s="12">
        <v>45</v>
      </c>
      <c r="B48" s="13" t="s">
        <v>101</v>
      </c>
      <c r="C48" s="18" t="s">
        <v>102</v>
      </c>
      <c r="D48" s="14">
        <v>44375</v>
      </c>
      <c r="E48" s="15" t="s">
        <v>14</v>
      </c>
      <c r="F48" s="16" t="s">
        <v>15</v>
      </c>
      <c r="G48" s="13">
        <v>5452.41</v>
      </c>
      <c r="H48" s="17">
        <f t="shared" si="8"/>
        <v>2945.5548275862075</v>
      </c>
      <c r="I48" s="17">
        <f t="shared" si="0"/>
        <v>2506.8551724137924</v>
      </c>
      <c r="J48" s="20"/>
    </row>
    <row r="49" spans="1:10" s="1" customFormat="1" ht="24.75" customHeight="1">
      <c r="A49" s="12">
        <v>46</v>
      </c>
      <c r="B49" s="13" t="s">
        <v>103</v>
      </c>
      <c r="C49" s="18" t="s">
        <v>104</v>
      </c>
      <c r="D49" s="14">
        <v>44494</v>
      </c>
      <c r="E49" s="15" t="s">
        <v>14</v>
      </c>
      <c r="F49" s="16" t="s">
        <v>15</v>
      </c>
      <c r="G49" s="13">
        <v>1283.32</v>
      </c>
      <c r="H49" s="17">
        <f t="shared" si="8"/>
        <v>693.2878160919541</v>
      </c>
      <c r="I49" s="17">
        <f t="shared" si="0"/>
        <v>590.0321839080458</v>
      </c>
      <c r="J49" s="20"/>
    </row>
    <row r="50" spans="1:10" s="1" customFormat="1" ht="24.75" customHeight="1">
      <c r="A50" s="12">
        <v>47</v>
      </c>
      <c r="B50" s="13" t="s">
        <v>105</v>
      </c>
      <c r="C50" s="18" t="s">
        <v>106</v>
      </c>
      <c r="D50" s="14">
        <v>44494</v>
      </c>
      <c r="E50" s="15" t="s">
        <v>14</v>
      </c>
      <c r="F50" s="16" t="s">
        <v>15</v>
      </c>
      <c r="G50" s="13">
        <v>4361.91</v>
      </c>
      <c r="H50" s="17">
        <f t="shared" si="8"/>
        <v>2356.434137931035</v>
      </c>
      <c r="I50" s="17">
        <f t="shared" si="0"/>
        <v>2005.475862068965</v>
      </c>
      <c r="J50" s="20"/>
    </row>
    <row r="51" spans="1:10" s="1" customFormat="1" ht="24.75" customHeight="1">
      <c r="A51" s="12">
        <v>48</v>
      </c>
      <c r="B51" s="13" t="s">
        <v>107</v>
      </c>
      <c r="C51" s="18" t="s">
        <v>108</v>
      </c>
      <c r="D51" s="14">
        <v>44502</v>
      </c>
      <c r="E51" s="15" t="s">
        <v>14</v>
      </c>
      <c r="F51" s="16" t="s">
        <v>15</v>
      </c>
      <c r="G51" s="13">
        <v>2180.94</v>
      </c>
      <c r="H51" s="17">
        <f t="shared" si="8"/>
        <v>1178.2089655172417</v>
      </c>
      <c r="I51" s="17">
        <f t="shared" si="0"/>
        <v>1002.7310344827583</v>
      </c>
      <c r="J51" s="20"/>
    </row>
    <row r="52" spans="1:10" s="1" customFormat="1" ht="24.75" customHeight="1">
      <c r="A52" s="12">
        <v>49</v>
      </c>
      <c r="B52" s="13" t="s">
        <v>109</v>
      </c>
      <c r="C52" s="18" t="s">
        <v>41</v>
      </c>
      <c r="D52" s="14">
        <v>44511</v>
      </c>
      <c r="E52" s="15" t="s">
        <v>14</v>
      </c>
      <c r="F52" s="16" t="s">
        <v>15</v>
      </c>
      <c r="G52" s="13">
        <v>5452.41</v>
      </c>
      <c r="H52" s="17">
        <f t="shared" si="8"/>
        <v>2945.5548275862075</v>
      </c>
      <c r="I52" s="17">
        <f t="shared" si="0"/>
        <v>2506.8551724137924</v>
      </c>
      <c r="J52" s="20"/>
    </row>
    <row r="53" spans="1:10" s="1" customFormat="1" ht="24.75" customHeight="1">
      <c r="A53" s="12">
        <v>50</v>
      </c>
      <c r="B53" s="13" t="s">
        <v>110</v>
      </c>
      <c r="C53" s="18" t="s">
        <v>111</v>
      </c>
      <c r="D53" s="14">
        <v>44519</v>
      </c>
      <c r="E53" s="15" t="s">
        <v>14</v>
      </c>
      <c r="F53" s="16" t="s">
        <v>15</v>
      </c>
      <c r="G53" s="13">
        <v>5452.41</v>
      </c>
      <c r="H53" s="17">
        <f t="shared" si="8"/>
        <v>2945.5548275862075</v>
      </c>
      <c r="I53" s="17">
        <f t="shared" si="0"/>
        <v>2506.8551724137924</v>
      </c>
      <c r="J53" s="20"/>
    </row>
    <row r="54" spans="1:10" s="1" customFormat="1" ht="24.75" customHeight="1">
      <c r="A54" s="12">
        <v>51</v>
      </c>
      <c r="B54" s="13" t="s">
        <v>112</v>
      </c>
      <c r="C54" s="18" t="s">
        <v>113</v>
      </c>
      <c r="D54" s="14">
        <v>44525</v>
      </c>
      <c r="E54" s="15" t="s">
        <v>14</v>
      </c>
      <c r="F54" s="16" t="s">
        <v>15</v>
      </c>
      <c r="G54" s="13">
        <v>4361.91</v>
      </c>
      <c r="H54" s="17">
        <f t="shared" si="8"/>
        <v>2356.434137931035</v>
      </c>
      <c r="I54" s="17">
        <f t="shared" si="0"/>
        <v>2005.475862068965</v>
      </c>
      <c r="J54" s="20"/>
    </row>
    <row r="55" spans="1:10" s="1" customFormat="1" ht="24.75" customHeight="1">
      <c r="A55" s="12">
        <v>52</v>
      </c>
      <c r="B55" s="13" t="s">
        <v>114</v>
      </c>
      <c r="C55" s="18" t="s">
        <v>115</v>
      </c>
      <c r="D55" s="14">
        <v>44526</v>
      </c>
      <c r="E55" s="15" t="s">
        <v>14</v>
      </c>
      <c r="F55" s="16" t="s">
        <v>15</v>
      </c>
      <c r="G55" s="13">
        <v>6542.88</v>
      </c>
      <c r="H55" s="17">
        <f t="shared" si="8"/>
        <v>3534.6593103448286</v>
      </c>
      <c r="I55" s="17">
        <f t="shared" si="0"/>
        <v>3008.2206896551716</v>
      </c>
      <c r="J55" s="20"/>
    </row>
    <row r="56" spans="1:10" s="1" customFormat="1" ht="24.75" customHeight="1">
      <c r="A56" s="12">
        <v>53</v>
      </c>
      <c r="B56" s="13" t="s">
        <v>116</v>
      </c>
      <c r="C56" s="18" t="s">
        <v>49</v>
      </c>
      <c r="D56" s="14">
        <v>44527</v>
      </c>
      <c r="E56" s="15" t="s">
        <v>14</v>
      </c>
      <c r="F56" s="16" t="s">
        <v>15</v>
      </c>
      <c r="G56" s="13">
        <v>6542.88</v>
      </c>
      <c r="H56" s="17">
        <f t="shared" si="8"/>
        <v>3534.6593103448286</v>
      </c>
      <c r="I56" s="17">
        <f t="shared" si="0"/>
        <v>3008.2206896551716</v>
      </c>
      <c r="J56" s="20"/>
    </row>
    <row r="57" spans="1:10" s="1" customFormat="1" ht="24.75" customHeight="1">
      <c r="A57" s="12">
        <v>54</v>
      </c>
      <c r="B57" s="13" t="s">
        <v>117</v>
      </c>
      <c r="C57" s="18" t="s">
        <v>118</v>
      </c>
      <c r="D57" s="14">
        <v>44553</v>
      </c>
      <c r="E57" s="15" t="s">
        <v>14</v>
      </c>
      <c r="F57" s="16" t="s">
        <v>15</v>
      </c>
      <c r="G57" s="13">
        <v>2180.94</v>
      </c>
      <c r="H57" s="17">
        <f t="shared" si="8"/>
        <v>1178.2089655172417</v>
      </c>
      <c r="I57" s="17">
        <f t="shared" si="0"/>
        <v>1002.7310344827583</v>
      </c>
      <c r="J57" s="20"/>
    </row>
    <row r="58" spans="1:10" s="1" customFormat="1" ht="24.75" customHeight="1">
      <c r="A58" s="12">
        <v>55</v>
      </c>
      <c r="B58" s="13" t="s">
        <v>119</v>
      </c>
      <c r="C58" s="18" t="s">
        <v>120</v>
      </c>
      <c r="D58" s="14">
        <v>44553</v>
      </c>
      <c r="E58" s="15" t="s">
        <v>14</v>
      </c>
      <c r="F58" s="16" t="s">
        <v>15</v>
      </c>
      <c r="G58" s="13">
        <v>6467.67</v>
      </c>
      <c r="H58" s="17">
        <f aca="true" t="shared" si="9" ref="H58:H60">2.35/4.3*G58</f>
        <v>3534.656860465117</v>
      </c>
      <c r="I58" s="17">
        <f t="shared" si="0"/>
        <v>2933.013139534883</v>
      </c>
      <c r="J58" s="20"/>
    </row>
    <row r="59" spans="1:10" s="1" customFormat="1" ht="24.75" customHeight="1">
      <c r="A59" s="12">
        <v>56</v>
      </c>
      <c r="B59" s="13" t="s">
        <v>121</v>
      </c>
      <c r="C59" s="18" t="s">
        <v>122</v>
      </c>
      <c r="D59" s="14">
        <v>44553</v>
      </c>
      <c r="E59" s="15" t="s">
        <v>14</v>
      </c>
      <c r="F59" s="16" t="s">
        <v>15</v>
      </c>
      <c r="G59" s="13">
        <v>6467.67</v>
      </c>
      <c r="H59" s="17">
        <f t="shared" si="9"/>
        <v>3534.656860465117</v>
      </c>
      <c r="I59" s="17">
        <f t="shared" si="0"/>
        <v>2933.013139534883</v>
      </c>
      <c r="J59" s="20"/>
    </row>
    <row r="60" spans="1:10" s="1" customFormat="1" ht="24.75" customHeight="1">
      <c r="A60" s="12">
        <v>57</v>
      </c>
      <c r="B60" s="13" t="s">
        <v>123</v>
      </c>
      <c r="C60" s="18" t="s">
        <v>45</v>
      </c>
      <c r="D60" s="14">
        <v>44553</v>
      </c>
      <c r="E60" s="15" t="s">
        <v>14</v>
      </c>
      <c r="F60" s="16" t="s">
        <v>15</v>
      </c>
      <c r="G60" s="13">
        <v>2155.89</v>
      </c>
      <c r="H60" s="17">
        <f t="shared" si="9"/>
        <v>1178.218953488372</v>
      </c>
      <c r="I60" s="17">
        <f t="shared" si="0"/>
        <v>977.6710465116278</v>
      </c>
      <c r="J60" s="20"/>
    </row>
    <row r="61" spans="1:10" s="1" customFormat="1" ht="24.75" customHeight="1">
      <c r="A61" s="12">
        <v>58</v>
      </c>
      <c r="B61" s="13" t="s">
        <v>124</v>
      </c>
      <c r="C61" s="18" t="s">
        <v>125</v>
      </c>
      <c r="D61" s="14">
        <v>44554</v>
      </c>
      <c r="E61" s="15" t="s">
        <v>14</v>
      </c>
      <c r="F61" s="16" t="s">
        <v>15</v>
      </c>
      <c r="G61" s="13">
        <v>2180.94</v>
      </c>
      <c r="H61" s="17">
        <f>2.35/4.35*G61</f>
        <v>1178.2089655172417</v>
      </c>
      <c r="I61" s="17">
        <f t="shared" si="0"/>
        <v>1002.7310344827583</v>
      </c>
      <c r="J61" s="20"/>
    </row>
    <row r="62" spans="1:10" s="1" customFormat="1" ht="24.75" customHeight="1">
      <c r="A62" s="12">
        <v>59</v>
      </c>
      <c r="B62" s="13" t="s">
        <v>126</v>
      </c>
      <c r="C62" s="18" t="s">
        <v>127</v>
      </c>
      <c r="D62" s="14">
        <v>44555</v>
      </c>
      <c r="E62" s="15" t="s">
        <v>14</v>
      </c>
      <c r="F62" s="16" t="s">
        <v>15</v>
      </c>
      <c r="G62" s="13">
        <v>6467.67</v>
      </c>
      <c r="H62" s="17">
        <f aca="true" t="shared" si="10" ref="H62:H77">2.35/4.3*G62</f>
        <v>3534.656860465117</v>
      </c>
      <c r="I62" s="17">
        <f t="shared" si="0"/>
        <v>2933.013139534883</v>
      </c>
      <c r="J62" s="20"/>
    </row>
    <row r="63" spans="1:10" s="1" customFormat="1" ht="24.75" customHeight="1">
      <c r="A63" s="12">
        <v>60</v>
      </c>
      <c r="B63" s="13" t="s">
        <v>128</v>
      </c>
      <c r="C63" s="18" t="s">
        <v>129</v>
      </c>
      <c r="D63" s="14">
        <v>44557</v>
      </c>
      <c r="E63" s="15" t="s">
        <v>14</v>
      </c>
      <c r="F63" s="16" t="s">
        <v>15</v>
      </c>
      <c r="G63" s="13">
        <v>4361.91</v>
      </c>
      <c r="H63" s="17">
        <f>2.35/4.35*G63</f>
        <v>2356.434137931035</v>
      </c>
      <c r="I63" s="17">
        <f t="shared" si="0"/>
        <v>2005.475862068965</v>
      </c>
      <c r="J63" s="20"/>
    </row>
    <row r="64" spans="1:10" s="1" customFormat="1" ht="24.75" customHeight="1">
      <c r="A64" s="12">
        <v>61</v>
      </c>
      <c r="B64" s="13" t="s">
        <v>130</v>
      </c>
      <c r="C64" s="18" t="s">
        <v>111</v>
      </c>
      <c r="D64" s="14">
        <v>44557</v>
      </c>
      <c r="E64" s="15" t="s">
        <v>14</v>
      </c>
      <c r="F64" s="16" t="s">
        <v>15</v>
      </c>
      <c r="G64" s="13">
        <v>4311.78</v>
      </c>
      <c r="H64" s="17">
        <f t="shared" si="10"/>
        <v>2356.437906976744</v>
      </c>
      <c r="I64" s="17">
        <f t="shared" si="0"/>
        <v>1955.3420930232555</v>
      </c>
      <c r="J64" s="20"/>
    </row>
    <row r="65" spans="1:10" s="1" customFormat="1" ht="24.75" customHeight="1">
      <c r="A65" s="12">
        <v>62</v>
      </c>
      <c r="B65" s="13" t="s">
        <v>131</v>
      </c>
      <c r="C65" s="18" t="s">
        <v>31</v>
      </c>
      <c r="D65" s="14">
        <v>44558</v>
      </c>
      <c r="E65" s="15" t="s">
        <v>14</v>
      </c>
      <c r="F65" s="16" t="s">
        <v>15</v>
      </c>
      <c r="G65" s="13">
        <v>3233.85</v>
      </c>
      <c r="H65" s="17">
        <f t="shared" si="10"/>
        <v>1767.336627906977</v>
      </c>
      <c r="I65" s="17">
        <f t="shared" si="0"/>
        <v>1466.513372093023</v>
      </c>
      <c r="J65" s="20"/>
    </row>
    <row r="66" spans="1:10" s="1" customFormat="1" ht="24.75" customHeight="1">
      <c r="A66" s="12">
        <v>63</v>
      </c>
      <c r="B66" s="13" t="s">
        <v>132</v>
      </c>
      <c r="C66" s="18" t="s">
        <v>133</v>
      </c>
      <c r="D66" s="14">
        <v>44558</v>
      </c>
      <c r="E66" s="15" t="s">
        <v>14</v>
      </c>
      <c r="F66" s="16" t="s">
        <v>15</v>
      </c>
      <c r="G66" s="13">
        <v>2155.89</v>
      </c>
      <c r="H66" s="17">
        <f t="shared" si="10"/>
        <v>1178.218953488372</v>
      </c>
      <c r="I66" s="17">
        <f t="shared" si="0"/>
        <v>977.6710465116278</v>
      </c>
      <c r="J66" s="20"/>
    </row>
    <row r="67" spans="1:10" s="1" customFormat="1" ht="24.75" customHeight="1">
      <c r="A67" s="12">
        <v>64</v>
      </c>
      <c r="B67" s="13" t="s">
        <v>134</v>
      </c>
      <c r="C67" s="18" t="s">
        <v>135</v>
      </c>
      <c r="D67" s="14">
        <v>44558</v>
      </c>
      <c r="E67" s="15" t="s">
        <v>14</v>
      </c>
      <c r="F67" s="16" t="s">
        <v>15</v>
      </c>
      <c r="G67" s="13">
        <v>6467.67</v>
      </c>
      <c r="H67" s="17">
        <f t="shared" si="10"/>
        <v>3534.656860465117</v>
      </c>
      <c r="I67" s="17">
        <f t="shared" si="0"/>
        <v>2933.013139534883</v>
      </c>
      <c r="J67" s="20"/>
    </row>
    <row r="68" spans="1:10" s="1" customFormat="1" ht="24.75" customHeight="1">
      <c r="A68" s="12">
        <v>65</v>
      </c>
      <c r="B68" s="13" t="s">
        <v>136</v>
      </c>
      <c r="C68" s="18" t="s">
        <v>137</v>
      </c>
      <c r="D68" s="14">
        <v>44559</v>
      </c>
      <c r="E68" s="15" t="s">
        <v>14</v>
      </c>
      <c r="F68" s="16" t="s">
        <v>15</v>
      </c>
      <c r="G68" s="13">
        <v>6467.67</v>
      </c>
      <c r="H68" s="17">
        <f t="shared" si="10"/>
        <v>3534.656860465117</v>
      </c>
      <c r="I68" s="17">
        <f aca="true" t="shared" si="11" ref="I68:I93">G68-H68</f>
        <v>2933.013139534883</v>
      </c>
      <c r="J68" s="20"/>
    </row>
    <row r="69" spans="1:10" s="1" customFormat="1" ht="24.75" customHeight="1">
      <c r="A69" s="12">
        <v>66</v>
      </c>
      <c r="B69" s="13" t="s">
        <v>138</v>
      </c>
      <c r="C69" s="18" t="s">
        <v>139</v>
      </c>
      <c r="D69" s="14">
        <v>44559</v>
      </c>
      <c r="E69" s="15" t="s">
        <v>14</v>
      </c>
      <c r="F69" s="16" t="s">
        <v>15</v>
      </c>
      <c r="G69" s="13">
        <v>6467.67</v>
      </c>
      <c r="H69" s="17">
        <f t="shared" si="10"/>
        <v>3534.656860465117</v>
      </c>
      <c r="I69" s="17">
        <f t="shared" si="11"/>
        <v>2933.013139534883</v>
      </c>
      <c r="J69" s="20"/>
    </row>
    <row r="70" spans="1:10" s="1" customFormat="1" ht="24.75" customHeight="1">
      <c r="A70" s="12">
        <v>67</v>
      </c>
      <c r="B70" s="13" t="s">
        <v>140</v>
      </c>
      <c r="C70" s="18" t="s">
        <v>141</v>
      </c>
      <c r="D70" s="14">
        <v>44559</v>
      </c>
      <c r="E70" s="15" t="s">
        <v>14</v>
      </c>
      <c r="F70" s="16" t="s">
        <v>15</v>
      </c>
      <c r="G70" s="13">
        <v>4311.78</v>
      </c>
      <c r="H70" s="17">
        <f t="shared" si="10"/>
        <v>2356.437906976744</v>
      </c>
      <c r="I70" s="17">
        <f t="shared" si="11"/>
        <v>1955.3420930232555</v>
      </c>
      <c r="J70" s="20"/>
    </row>
    <row r="71" spans="1:10" s="1" customFormat="1" ht="24.75" customHeight="1">
      <c r="A71" s="12">
        <v>68</v>
      </c>
      <c r="B71" s="13" t="s">
        <v>142</v>
      </c>
      <c r="C71" s="18" t="s">
        <v>143</v>
      </c>
      <c r="D71" s="14">
        <v>44559</v>
      </c>
      <c r="E71" s="15" t="s">
        <v>14</v>
      </c>
      <c r="F71" s="16" t="s">
        <v>15</v>
      </c>
      <c r="G71" s="13">
        <v>6467.67</v>
      </c>
      <c r="H71" s="17">
        <f t="shared" si="10"/>
        <v>3534.656860465117</v>
      </c>
      <c r="I71" s="17">
        <f t="shared" si="11"/>
        <v>2933.013139534883</v>
      </c>
      <c r="J71" s="20"/>
    </row>
    <row r="72" spans="1:10" s="1" customFormat="1" ht="24.75" customHeight="1">
      <c r="A72" s="12">
        <v>69</v>
      </c>
      <c r="B72" s="13" t="s">
        <v>144</v>
      </c>
      <c r="C72" s="18" t="s">
        <v>145</v>
      </c>
      <c r="D72" s="14">
        <v>44559</v>
      </c>
      <c r="E72" s="15" t="s">
        <v>14</v>
      </c>
      <c r="F72" s="16" t="s">
        <v>15</v>
      </c>
      <c r="G72" s="13">
        <v>4311.78</v>
      </c>
      <c r="H72" s="17">
        <f t="shared" si="10"/>
        <v>2356.437906976744</v>
      </c>
      <c r="I72" s="17">
        <f t="shared" si="11"/>
        <v>1955.3420930232555</v>
      </c>
      <c r="J72" s="20"/>
    </row>
    <row r="73" spans="1:10" s="1" customFormat="1" ht="24.75" customHeight="1">
      <c r="A73" s="12">
        <v>70</v>
      </c>
      <c r="B73" s="13" t="s">
        <v>146</v>
      </c>
      <c r="C73" s="18" t="s">
        <v>43</v>
      </c>
      <c r="D73" s="14">
        <v>44561</v>
      </c>
      <c r="E73" s="15" t="s">
        <v>14</v>
      </c>
      <c r="F73" s="16" t="s">
        <v>15</v>
      </c>
      <c r="G73" s="13">
        <v>3251.52</v>
      </c>
      <c r="H73" s="17">
        <f t="shared" si="10"/>
        <v>1776.9934883720932</v>
      </c>
      <c r="I73" s="17">
        <f t="shared" si="11"/>
        <v>1474.5265116279068</v>
      </c>
      <c r="J73" s="20"/>
    </row>
    <row r="74" spans="1:10" s="1" customFormat="1" ht="24.75" customHeight="1">
      <c r="A74" s="12">
        <v>71</v>
      </c>
      <c r="B74" s="13" t="s">
        <v>147</v>
      </c>
      <c r="C74" s="18" t="s">
        <v>88</v>
      </c>
      <c r="D74" s="14">
        <v>44562</v>
      </c>
      <c r="E74" s="15" t="s">
        <v>14</v>
      </c>
      <c r="F74" s="16" t="s">
        <v>15</v>
      </c>
      <c r="G74" s="13">
        <v>6467.67</v>
      </c>
      <c r="H74" s="17">
        <f t="shared" si="10"/>
        <v>3534.656860465117</v>
      </c>
      <c r="I74" s="17">
        <f t="shared" si="11"/>
        <v>2933.013139534883</v>
      </c>
      <c r="J74" s="20"/>
    </row>
    <row r="75" spans="1:10" s="1" customFormat="1" ht="24.75" customHeight="1">
      <c r="A75" s="12">
        <v>72</v>
      </c>
      <c r="B75" s="13" t="s">
        <v>148</v>
      </c>
      <c r="C75" s="18" t="s">
        <v>149</v>
      </c>
      <c r="D75" s="14">
        <v>44566</v>
      </c>
      <c r="E75" s="15" t="s">
        <v>14</v>
      </c>
      <c r="F75" s="16" t="s">
        <v>15</v>
      </c>
      <c r="G75" s="13">
        <v>6467.67</v>
      </c>
      <c r="H75" s="17">
        <f t="shared" si="10"/>
        <v>3534.656860465117</v>
      </c>
      <c r="I75" s="17">
        <f t="shared" si="11"/>
        <v>2933.013139534883</v>
      </c>
      <c r="J75" s="20"/>
    </row>
    <row r="76" spans="1:10" s="1" customFormat="1" ht="24.75" customHeight="1">
      <c r="A76" s="12">
        <v>73</v>
      </c>
      <c r="B76" s="13" t="s">
        <v>150</v>
      </c>
      <c r="C76" s="18" t="s">
        <v>151</v>
      </c>
      <c r="D76" s="14">
        <v>44578</v>
      </c>
      <c r="E76" s="15" t="s">
        <v>14</v>
      </c>
      <c r="F76" s="16" t="s">
        <v>15</v>
      </c>
      <c r="G76" s="13">
        <v>4311.78</v>
      </c>
      <c r="H76" s="17">
        <f t="shared" si="10"/>
        <v>2356.437906976744</v>
      </c>
      <c r="I76" s="17">
        <f t="shared" si="11"/>
        <v>1955.3420930232555</v>
      </c>
      <c r="J76" s="20"/>
    </row>
    <row r="77" spans="1:10" s="1" customFormat="1" ht="24.75" customHeight="1">
      <c r="A77" s="12">
        <v>74</v>
      </c>
      <c r="B77" s="13" t="s">
        <v>152</v>
      </c>
      <c r="C77" s="18" t="s">
        <v>153</v>
      </c>
      <c r="D77" s="14">
        <v>44580</v>
      </c>
      <c r="E77" s="15" t="s">
        <v>14</v>
      </c>
      <c r="F77" s="16" t="s">
        <v>15</v>
      </c>
      <c r="G77" s="13">
        <v>6467.67</v>
      </c>
      <c r="H77" s="17">
        <f t="shared" si="10"/>
        <v>3534.656860465117</v>
      </c>
      <c r="I77" s="17">
        <f t="shared" si="11"/>
        <v>2933.013139534883</v>
      </c>
      <c r="J77" s="20"/>
    </row>
    <row r="78" spans="1:10" s="1" customFormat="1" ht="24.75" customHeight="1">
      <c r="A78" s="12">
        <v>75</v>
      </c>
      <c r="B78" s="13" t="s">
        <v>154</v>
      </c>
      <c r="C78" s="18" t="s">
        <v>155</v>
      </c>
      <c r="D78" s="14">
        <v>44582</v>
      </c>
      <c r="E78" s="15" t="s">
        <v>14</v>
      </c>
      <c r="F78" s="16" t="s">
        <v>15</v>
      </c>
      <c r="G78" s="13">
        <v>6317.28</v>
      </c>
      <c r="H78" s="17">
        <f aca="true" t="shared" si="12" ref="H78:H92">2.35/4.2*G78</f>
        <v>3534.6685714285713</v>
      </c>
      <c r="I78" s="17">
        <f t="shared" si="11"/>
        <v>2782.6114285714284</v>
      </c>
      <c r="J78" s="20"/>
    </row>
    <row r="79" spans="1:10" s="1" customFormat="1" ht="24.75" customHeight="1">
      <c r="A79" s="12">
        <v>76</v>
      </c>
      <c r="B79" s="13" t="s">
        <v>156</v>
      </c>
      <c r="C79" s="18" t="s">
        <v>157</v>
      </c>
      <c r="D79" s="14">
        <v>44586</v>
      </c>
      <c r="E79" s="15" t="s">
        <v>14</v>
      </c>
      <c r="F79" s="16" t="s">
        <v>15</v>
      </c>
      <c r="G79" s="13">
        <v>6317.28</v>
      </c>
      <c r="H79" s="17">
        <f t="shared" si="12"/>
        <v>3534.6685714285713</v>
      </c>
      <c r="I79" s="17">
        <f t="shared" si="11"/>
        <v>2782.6114285714284</v>
      </c>
      <c r="J79" s="20"/>
    </row>
    <row r="80" spans="1:10" s="1" customFormat="1" ht="24.75" customHeight="1">
      <c r="A80" s="12">
        <v>77</v>
      </c>
      <c r="B80" s="13" t="s">
        <v>158</v>
      </c>
      <c r="C80" s="18" t="s">
        <v>159</v>
      </c>
      <c r="D80" s="14">
        <v>44587</v>
      </c>
      <c r="E80" s="15" t="s">
        <v>14</v>
      </c>
      <c r="F80" s="16" t="s">
        <v>15</v>
      </c>
      <c r="G80" s="13">
        <v>4211.49</v>
      </c>
      <c r="H80" s="17">
        <f t="shared" si="12"/>
        <v>2356.4289285714285</v>
      </c>
      <c r="I80" s="17">
        <f t="shared" si="11"/>
        <v>1855.0610714285713</v>
      </c>
      <c r="J80" s="20"/>
    </row>
    <row r="81" spans="1:10" s="1" customFormat="1" ht="24.75" customHeight="1">
      <c r="A81" s="12">
        <v>78</v>
      </c>
      <c r="B81" s="13" t="s">
        <v>160</v>
      </c>
      <c r="C81" s="18" t="s">
        <v>161</v>
      </c>
      <c r="D81" s="14">
        <v>44587</v>
      </c>
      <c r="E81" s="15" t="s">
        <v>14</v>
      </c>
      <c r="F81" s="16" t="s">
        <v>15</v>
      </c>
      <c r="G81" s="13">
        <v>6317.28</v>
      </c>
      <c r="H81" s="17">
        <f t="shared" si="12"/>
        <v>3534.6685714285713</v>
      </c>
      <c r="I81" s="17">
        <f t="shared" si="11"/>
        <v>2782.6114285714284</v>
      </c>
      <c r="J81" s="20"/>
    </row>
    <row r="82" spans="1:10" s="1" customFormat="1" ht="24.75" customHeight="1">
      <c r="A82" s="12">
        <v>79</v>
      </c>
      <c r="B82" s="13" t="s">
        <v>162</v>
      </c>
      <c r="C82" s="18" t="s">
        <v>163</v>
      </c>
      <c r="D82" s="14">
        <v>44588</v>
      </c>
      <c r="E82" s="15" t="s">
        <v>14</v>
      </c>
      <c r="F82" s="16" t="s">
        <v>15</v>
      </c>
      <c r="G82" s="13">
        <v>5264.37</v>
      </c>
      <c r="H82" s="17">
        <f t="shared" si="12"/>
        <v>2945.540357142857</v>
      </c>
      <c r="I82" s="17">
        <f t="shared" si="11"/>
        <v>2318.829642857143</v>
      </c>
      <c r="J82" s="20"/>
    </row>
    <row r="83" spans="1:10" s="1" customFormat="1" ht="24.75" customHeight="1">
      <c r="A83" s="12">
        <v>80</v>
      </c>
      <c r="B83" s="13" t="s">
        <v>164</v>
      </c>
      <c r="C83" s="18" t="s">
        <v>165</v>
      </c>
      <c r="D83" s="14">
        <v>44589</v>
      </c>
      <c r="E83" s="15" t="s">
        <v>14</v>
      </c>
      <c r="F83" s="16" t="s">
        <v>15</v>
      </c>
      <c r="G83" s="13">
        <v>5264.37</v>
      </c>
      <c r="H83" s="17">
        <f t="shared" si="12"/>
        <v>2945.540357142857</v>
      </c>
      <c r="I83" s="17">
        <f t="shared" si="11"/>
        <v>2318.829642857143</v>
      </c>
      <c r="J83" s="20"/>
    </row>
    <row r="84" spans="1:10" s="1" customFormat="1" ht="24.75" customHeight="1">
      <c r="A84" s="12">
        <v>81</v>
      </c>
      <c r="B84" s="13" t="s">
        <v>166</v>
      </c>
      <c r="C84" s="18" t="s">
        <v>55</v>
      </c>
      <c r="D84" s="14">
        <v>44589</v>
      </c>
      <c r="E84" s="15" t="s">
        <v>14</v>
      </c>
      <c r="F84" s="16" t="s">
        <v>15</v>
      </c>
      <c r="G84" s="13">
        <v>4211.49</v>
      </c>
      <c r="H84" s="17">
        <f t="shared" si="12"/>
        <v>2356.4289285714285</v>
      </c>
      <c r="I84" s="17">
        <f t="shared" si="11"/>
        <v>1855.0610714285713</v>
      </c>
      <c r="J84" s="20"/>
    </row>
    <row r="85" spans="1:10" s="1" customFormat="1" ht="24.75" customHeight="1">
      <c r="A85" s="12">
        <v>82</v>
      </c>
      <c r="B85" s="13" t="s">
        <v>167</v>
      </c>
      <c r="C85" s="18" t="s">
        <v>168</v>
      </c>
      <c r="D85" s="14">
        <v>44590</v>
      </c>
      <c r="E85" s="15" t="s">
        <v>14</v>
      </c>
      <c r="F85" s="16" t="s">
        <v>15</v>
      </c>
      <c r="G85" s="13">
        <v>6317.28</v>
      </c>
      <c r="H85" s="17">
        <f t="shared" si="12"/>
        <v>3534.6685714285713</v>
      </c>
      <c r="I85" s="17">
        <f t="shared" si="11"/>
        <v>2782.6114285714284</v>
      </c>
      <c r="J85" s="20"/>
    </row>
    <row r="86" spans="1:10" s="1" customFormat="1" ht="24.75" customHeight="1">
      <c r="A86" s="12">
        <v>83</v>
      </c>
      <c r="B86" s="13" t="s">
        <v>169</v>
      </c>
      <c r="C86" s="18" t="s">
        <v>170</v>
      </c>
      <c r="D86" s="14">
        <v>44638</v>
      </c>
      <c r="E86" s="15" t="s">
        <v>14</v>
      </c>
      <c r="F86" s="16" t="s">
        <v>15</v>
      </c>
      <c r="G86" s="13">
        <v>4211.49</v>
      </c>
      <c r="H86" s="17">
        <f t="shared" si="12"/>
        <v>2356.4289285714285</v>
      </c>
      <c r="I86" s="17">
        <f t="shared" si="11"/>
        <v>1855.0610714285713</v>
      </c>
      <c r="J86" s="20"/>
    </row>
    <row r="87" spans="1:10" s="1" customFormat="1" ht="24.75" customHeight="1">
      <c r="A87" s="12">
        <v>84</v>
      </c>
      <c r="B87" s="13" t="s">
        <v>171</v>
      </c>
      <c r="C87" s="18" t="s">
        <v>172</v>
      </c>
      <c r="D87" s="14">
        <v>44650</v>
      </c>
      <c r="E87" s="15" t="s">
        <v>14</v>
      </c>
      <c r="F87" s="16" t="s">
        <v>15</v>
      </c>
      <c r="G87" s="13">
        <v>6317.28</v>
      </c>
      <c r="H87" s="17">
        <f t="shared" si="12"/>
        <v>3534.6685714285713</v>
      </c>
      <c r="I87" s="17">
        <f t="shared" si="11"/>
        <v>2782.6114285714284</v>
      </c>
      <c r="J87" s="20"/>
    </row>
    <row r="88" spans="1:10" s="1" customFormat="1" ht="24.75" customHeight="1">
      <c r="A88" s="12">
        <v>85</v>
      </c>
      <c r="B88" s="13" t="s">
        <v>173</v>
      </c>
      <c r="C88" s="18" t="s">
        <v>31</v>
      </c>
      <c r="D88" s="14">
        <v>44672</v>
      </c>
      <c r="E88" s="15" t="s">
        <v>14</v>
      </c>
      <c r="F88" s="16" t="s">
        <v>15</v>
      </c>
      <c r="G88" s="13">
        <v>6317.28</v>
      </c>
      <c r="H88" s="17">
        <f t="shared" si="12"/>
        <v>3534.6685714285713</v>
      </c>
      <c r="I88" s="17">
        <f t="shared" si="11"/>
        <v>2782.6114285714284</v>
      </c>
      <c r="J88" s="20"/>
    </row>
    <row r="89" spans="1:10" s="1" customFormat="1" ht="24.75" customHeight="1">
      <c r="A89" s="12">
        <v>86</v>
      </c>
      <c r="B89" s="13" t="s">
        <v>174</v>
      </c>
      <c r="C89" s="18" t="s">
        <v>31</v>
      </c>
      <c r="D89" s="14">
        <v>44687</v>
      </c>
      <c r="E89" s="15" t="s">
        <v>14</v>
      </c>
      <c r="F89" s="16" t="s">
        <v>175</v>
      </c>
      <c r="G89" s="13">
        <v>5474.94</v>
      </c>
      <c r="H89" s="17">
        <f t="shared" si="12"/>
        <v>3063.3592857142858</v>
      </c>
      <c r="I89" s="17">
        <f t="shared" si="11"/>
        <v>2411.580714285714</v>
      </c>
      <c r="J89" s="20"/>
    </row>
    <row r="90" spans="1:10" s="1" customFormat="1" ht="24.75" customHeight="1">
      <c r="A90" s="12">
        <v>87</v>
      </c>
      <c r="B90" s="13" t="s">
        <v>176</v>
      </c>
      <c r="C90" s="18" t="s">
        <v>177</v>
      </c>
      <c r="D90" s="14">
        <v>44698</v>
      </c>
      <c r="E90" s="15" t="s">
        <v>14</v>
      </c>
      <c r="F90" s="16" t="s">
        <v>175</v>
      </c>
      <c r="G90" s="13">
        <v>4211.49</v>
      </c>
      <c r="H90" s="17">
        <f t="shared" si="12"/>
        <v>2356.4289285714285</v>
      </c>
      <c r="I90" s="17">
        <f t="shared" si="11"/>
        <v>1855.0610714285713</v>
      </c>
      <c r="J90" s="20"/>
    </row>
    <row r="91" spans="1:10" s="1" customFormat="1" ht="24.75" customHeight="1">
      <c r="A91" s="12">
        <v>88</v>
      </c>
      <c r="B91" s="13" t="s">
        <v>178</v>
      </c>
      <c r="C91" s="18" t="s">
        <v>179</v>
      </c>
      <c r="D91" s="14">
        <v>44707</v>
      </c>
      <c r="E91" s="15" t="s">
        <v>14</v>
      </c>
      <c r="F91" s="16" t="s">
        <v>175</v>
      </c>
      <c r="G91" s="13">
        <v>2105.76</v>
      </c>
      <c r="H91" s="17">
        <f t="shared" si="12"/>
        <v>1178.2228571428573</v>
      </c>
      <c r="I91" s="17">
        <f t="shared" si="11"/>
        <v>927.537142857143</v>
      </c>
      <c r="J91" s="20"/>
    </row>
    <row r="92" spans="1:10" s="1" customFormat="1" ht="24.75" customHeight="1">
      <c r="A92" s="12">
        <v>89</v>
      </c>
      <c r="B92" s="13" t="s">
        <v>180</v>
      </c>
      <c r="C92" s="18" t="s">
        <v>181</v>
      </c>
      <c r="D92" s="14">
        <v>44708</v>
      </c>
      <c r="E92" s="15" t="s">
        <v>14</v>
      </c>
      <c r="F92" s="16" t="s">
        <v>175</v>
      </c>
      <c r="G92" s="13">
        <v>4211.49</v>
      </c>
      <c r="H92" s="17">
        <f t="shared" si="12"/>
        <v>2356.4289285714285</v>
      </c>
      <c r="I92" s="17">
        <f t="shared" si="11"/>
        <v>1855.0610714285713</v>
      </c>
      <c r="J92" s="20"/>
    </row>
    <row r="93" spans="1:10" s="1" customFormat="1" ht="24.75" customHeight="1">
      <c r="A93" s="12">
        <v>90</v>
      </c>
      <c r="B93" s="13" t="s">
        <v>182</v>
      </c>
      <c r="C93" s="18" t="s">
        <v>183</v>
      </c>
      <c r="D93" s="14">
        <v>44721</v>
      </c>
      <c r="E93" s="15" t="s">
        <v>184</v>
      </c>
      <c r="F93" s="16" t="s">
        <v>175</v>
      </c>
      <c r="G93" s="13">
        <v>4211.49</v>
      </c>
      <c r="H93" s="17">
        <f>2.15/4.2*G93</f>
        <v>2155.8817857142853</v>
      </c>
      <c r="I93" s="17">
        <f t="shared" si="11"/>
        <v>2055.6082142857144</v>
      </c>
      <c r="J93" s="20"/>
    </row>
    <row r="94" spans="1:10" s="1" customFormat="1" ht="24.75" customHeight="1">
      <c r="A94" s="22"/>
      <c r="B94" s="23"/>
      <c r="C94" s="24"/>
      <c r="D94" s="24"/>
      <c r="E94" s="25"/>
      <c r="F94" s="25" t="s">
        <v>185</v>
      </c>
      <c r="G94" s="26">
        <f>SUM(G4:G93)</f>
        <v>341934.0700000003</v>
      </c>
      <c r="H94" s="26">
        <f>SUM(H4:H93)</f>
        <v>180295.12025745597</v>
      </c>
      <c r="I94" s="26">
        <f>SUM(I4:I93)</f>
        <v>161638.94974254392</v>
      </c>
      <c r="J94" s="27"/>
    </row>
  </sheetData>
  <sheetProtection/>
  <mergeCells count="2">
    <mergeCell ref="A1:J1"/>
    <mergeCell ref="A2:J2"/>
  </mergeCells>
  <printOptions/>
  <pageMargins left="0.7513888888888889" right="0.7513888888888889" top="0.5902777777777778" bottom="0.39305555555555555" header="0.5118055555555555" footer="0.39305555555555555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张-</cp:lastModifiedBy>
  <cp:lastPrinted>2018-05-17T02:23:42Z</cp:lastPrinted>
  <dcterms:created xsi:type="dcterms:W3CDTF">2017-03-23T06:31:12Z</dcterms:created>
  <dcterms:modified xsi:type="dcterms:W3CDTF">2023-06-09T08:51:31Z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B93070D8545A41838E9C9F5B11D2E040</vt:lpwstr>
  </property>
</Properties>
</file>