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94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<sst xmlns="http://schemas.openxmlformats.org/spreadsheetml/2006/main" count="16">
  <si>
    <t>SO2</t>
  </si>
  <si>
    <t>NO2</t>
  </si>
  <si>
    <t>TSP</t>
  </si>
  <si>
    <t>大</t>
  </si>
  <si>
    <t>阴离子表面活性剂0.2</t>
  </si>
  <si>
    <t>五日生化需氧量4</t>
  </si>
  <si>
    <t>粪大肠菌群10000</t>
  </si>
  <si>
    <t>氨氮1.0</t>
  </si>
  <si>
    <t>石油类0.05</t>
  </si>
  <si>
    <t>总磷0.2</t>
  </si>
  <si>
    <t>Y</t>
  </si>
  <si>
    <t>X</t>
  </si>
  <si>
    <t>di</t>
  </si>
  <si>
    <t>di2</t>
  </si>
  <si>
    <t>r</t>
  </si>
  <si>
    <t>R</t>
  </si>
</sst>
</file>

<file path=xl/styles.xml><?xml version="1.0" encoding="utf-8"?>
<styleSheet xmlns="http://schemas.openxmlformats.org/spreadsheetml/2006/main">
  <numFmts count="7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0_ "/>
    <numFmt numFmtId="177" formatCode="0_ "/>
    <numFmt numFmtId="178" formatCode="0.00_ "/>
  </numFmts>
  <fonts count="27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2"/>
      <color rgb="FFFF0000"/>
      <name val="宋体"/>
      <charset val="134"/>
    </font>
    <font>
      <sz val="11"/>
      <color rgb="FFFF0000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3" fillId="9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" fillId="0" borderId="0"/>
    <xf numFmtId="0" fontId="0" fillId="12" borderId="6" applyNumberFormat="0" applyFon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" fillId="0" borderId="0"/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21" fillId="16" borderId="7" applyNumberFormat="0" applyAlignment="0" applyProtection="0">
      <alignment vertical="center"/>
    </xf>
    <xf numFmtId="0" fontId="22" fillId="16" borderId="4" applyNumberFormat="0" applyAlignment="0" applyProtection="0">
      <alignment vertical="center"/>
    </xf>
    <xf numFmtId="0" fontId="23" fillId="22" borderId="8" applyNumberFormat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" fillId="0" borderId="0" applyProtection="0"/>
    <xf numFmtId="0" fontId="12" fillId="8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" fillId="0" borderId="0" applyProtection="0"/>
    <xf numFmtId="0" fontId="2" fillId="0" borderId="0"/>
    <xf numFmtId="0" fontId="2" fillId="0" borderId="0" applyProtection="0"/>
    <xf numFmtId="0" fontId="2" fillId="0" borderId="0" applyProtection="0"/>
    <xf numFmtId="0" fontId="2" fillId="0" borderId="0"/>
    <xf numFmtId="0" fontId="2" fillId="0" borderId="0"/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8" fontId="0" fillId="0" borderId="1" xfId="0" applyNumberForma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 wrapText="1"/>
    </xf>
    <xf numFmtId="178" fontId="0" fillId="2" borderId="1" xfId="0" applyNumberForma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7" fontId="2" fillId="0" borderId="1" xfId="0" applyNumberFormat="1" applyFont="1" applyFill="1" applyBorder="1" applyAlignment="1">
      <alignment horizontal="center" vertical="center" wrapText="1"/>
    </xf>
    <xf numFmtId="177" fontId="2" fillId="0" borderId="1" xfId="13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 applyProtection="1">
      <alignment horizontal="center" vertical="center"/>
    </xf>
    <xf numFmtId="177" fontId="3" fillId="0" borderId="1" xfId="34" applyNumberFormat="1" applyFont="1" applyBorder="1" applyAlignment="1" applyProtection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77" fontId="4" fillId="0" borderId="2" xfId="34" applyNumberFormat="1" applyFont="1" applyBorder="1" applyAlignment="1" applyProtection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177" fontId="2" fillId="0" borderId="1" xfId="57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6" fillId="0" borderId="1" xfId="0" applyNumberFormat="1" applyBorder="1" applyAlignment="1">
      <alignment horizontal="center" vertical="center" wrapText="1"/>
    </xf>
    <xf numFmtId="178" fontId="6" fillId="0" borderId="1" xfId="0" applyNumberFormat="1" applyBorder="1" applyAlignment="1">
      <alignment horizontal="center" vertical="center" wrapText="1"/>
    </xf>
    <xf numFmtId="0" fontId="6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  <xf numFmtId="178" fontId="7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常规 8" xfId="20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 21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8" xfId="52"/>
    <cellStyle name="常规 2" xfId="53"/>
    <cellStyle name="常规 19" xfId="54"/>
    <cellStyle name="常规 20" xfId="55"/>
    <cellStyle name="常规 7" xfId="56"/>
    <cellStyle name="常规 5" xfId="57"/>
  </cellStyles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AD17"/>
  <sheetViews>
    <sheetView tabSelected="1" zoomScale="110" zoomScaleNormal="110" topLeftCell="O1" workbookViewId="0">
      <selection activeCell="U12" sqref="U12"/>
    </sheetView>
  </sheetViews>
  <sheetFormatPr defaultColWidth="9" defaultRowHeight="13.5"/>
  <cols>
    <col min="1" max="1" width="9.375" style="1"/>
    <col min="2" max="5" width="9" style="1"/>
    <col min="6" max="6" width="9.375" style="1"/>
    <col min="7" max="8" width="9" style="1"/>
    <col min="9" max="9" width="10.5" style="1" customWidth="1"/>
    <col min="10" max="18" width="9" style="1"/>
    <col min="19" max="19" width="12.625" style="1"/>
    <col min="20" max="21" width="10.45" style="1" customWidth="1"/>
    <col min="22" max="22" width="13.75" style="1"/>
    <col min="23" max="23" width="12.625" style="1"/>
    <col min="24" max="25" width="9" style="1"/>
    <col min="26" max="26" width="9.375" style="1"/>
    <col min="27" max="28" width="13.75" style="1"/>
    <col min="29" max="30" width="9.375" style="1"/>
    <col min="31" max="16384" width="9" style="1"/>
  </cols>
  <sheetData>
    <row r="1" ht="28" customHeight="1" spans="1:27">
      <c r="A1" s="2"/>
      <c r="B1" s="2" t="s">
        <v>0</v>
      </c>
      <c r="C1" s="2" t="s">
        <v>1</v>
      </c>
      <c r="D1" s="2" t="s">
        <v>2</v>
      </c>
      <c r="E1" s="2"/>
      <c r="F1" s="2"/>
      <c r="G1" s="2"/>
      <c r="H1" s="2"/>
      <c r="I1" s="2"/>
      <c r="J1" s="2"/>
      <c r="K1" s="2"/>
      <c r="L1" s="2"/>
      <c r="M1" s="2"/>
      <c r="N1" s="2"/>
      <c r="AA1" s="17" t="s">
        <v>3</v>
      </c>
    </row>
    <row r="2" ht="28" customHeight="1" spans="1:30">
      <c r="A2" s="3">
        <v>2011</v>
      </c>
      <c r="B2" s="4">
        <v>0.123</v>
      </c>
      <c r="C2" s="4">
        <v>0.075</v>
      </c>
      <c r="D2" s="4">
        <v>1.354</v>
      </c>
      <c r="E2" s="2"/>
      <c r="F2" s="3">
        <v>2011</v>
      </c>
      <c r="G2" s="4">
        <v>0.123</v>
      </c>
      <c r="H2" s="4">
        <v>0.064</v>
      </c>
      <c r="I2" s="4">
        <v>1.354</v>
      </c>
      <c r="J2" s="2"/>
      <c r="K2" s="2"/>
      <c r="L2" s="2"/>
      <c r="M2" s="2"/>
      <c r="N2" s="2"/>
      <c r="S2" s="1">
        <v>1</v>
      </c>
      <c r="T2" s="1">
        <v>2</v>
      </c>
      <c r="U2" s="1">
        <v>3</v>
      </c>
      <c r="V2" s="1">
        <v>4</v>
      </c>
      <c r="W2" s="1">
        <v>5</v>
      </c>
      <c r="Y2" s="20"/>
      <c r="Z2" s="20">
        <v>1</v>
      </c>
      <c r="AA2" s="20">
        <v>2</v>
      </c>
      <c r="AB2" s="20">
        <v>3</v>
      </c>
      <c r="AC2" s="20">
        <v>4</v>
      </c>
      <c r="AD2" s="20">
        <v>5</v>
      </c>
    </row>
    <row r="3" ht="28" customHeight="1" spans="1:30">
      <c r="A3" s="3">
        <v>2012</v>
      </c>
      <c r="B3" s="4">
        <v>0.247</v>
      </c>
      <c r="C3" s="4">
        <v>0.098</v>
      </c>
      <c r="D3" s="4">
        <v>2.765</v>
      </c>
      <c r="E3" s="2"/>
      <c r="F3" s="3">
        <v>2012</v>
      </c>
      <c r="G3" s="4">
        <v>0.245</v>
      </c>
      <c r="H3" s="4">
        <v>0.075</v>
      </c>
      <c r="I3" s="4">
        <v>1.458</v>
      </c>
      <c r="J3" s="2"/>
      <c r="K3" s="2"/>
      <c r="L3" s="2"/>
      <c r="M3" s="2"/>
      <c r="N3" s="2"/>
      <c r="R3" s="6" t="s">
        <v>4</v>
      </c>
      <c r="S3" s="7">
        <v>4</v>
      </c>
      <c r="T3" s="8">
        <v>1</v>
      </c>
      <c r="U3" s="9">
        <v>2</v>
      </c>
      <c r="V3" s="10">
        <v>3</v>
      </c>
      <c r="W3" s="11">
        <v>5</v>
      </c>
      <c r="X3" s="12"/>
      <c r="Y3" s="6" t="s">
        <v>5</v>
      </c>
      <c r="Z3" s="11">
        <v>2</v>
      </c>
      <c r="AA3" s="23">
        <v>5</v>
      </c>
      <c r="AB3" s="9">
        <v>4</v>
      </c>
      <c r="AC3" s="13">
        <v>3</v>
      </c>
      <c r="AD3" s="7">
        <v>1</v>
      </c>
    </row>
    <row r="4" ht="28" customHeight="1" spans="1:30">
      <c r="A4" s="3">
        <v>2013</v>
      </c>
      <c r="B4" s="4">
        <v>0.412</v>
      </c>
      <c r="C4" s="4">
        <v>0.112</v>
      </c>
      <c r="D4" s="4">
        <v>2.435</v>
      </c>
      <c r="E4" s="2"/>
      <c r="F4" s="3">
        <v>2013</v>
      </c>
      <c r="G4" s="4">
        <v>0.247</v>
      </c>
      <c r="H4" s="4">
        <v>0.098</v>
      </c>
      <c r="I4" s="4">
        <v>2.163</v>
      </c>
      <c r="J4" s="2"/>
      <c r="K4" s="2"/>
      <c r="L4" s="2"/>
      <c r="M4" s="2"/>
      <c r="N4" s="2"/>
      <c r="R4" s="6" t="s">
        <v>6</v>
      </c>
      <c r="S4" s="7">
        <v>1</v>
      </c>
      <c r="T4" s="8">
        <v>3</v>
      </c>
      <c r="U4" s="9">
        <v>2</v>
      </c>
      <c r="V4" s="13">
        <v>5</v>
      </c>
      <c r="W4" s="7">
        <v>4</v>
      </c>
      <c r="X4" s="14"/>
      <c r="Y4" s="6" t="s">
        <v>7</v>
      </c>
      <c r="Z4" s="7">
        <v>2</v>
      </c>
      <c r="AA4" s="23">
        <v>5</v>
      </c>
      <c r="AB4" s="9">
        <v>3</v>
      </c>
      <c r="AC4" s="13">
        <v>1</v>
      </c>
      <c r="AD4" s="7">
        <v>4</v>
      </c>
    </row>
    <row r="5" ht="28" customHeight="1" spans="1:30">
      <c r="A5" s="3">
        <v>2014</v>
      </c>
      <c r="B5" s="4">
        <v>0.245</v>
      </c>
      <c r="C5" s="4">
        <v>0.165</v>
      </c>
      <c r="D5" s="4">
        <v>1.458</v>
      </c>
      <c r="E5" s="2"/>
      <c r="F5" s="3">
        <v>2014</v>
      </c>
      <c r="G5" s="4">
        <v>0.268</v>
      </c>
      <c r="H5" s="4">
        <v>0.112</v>
      </c>
      <c r="I5" s="4">
        <v>2.435</v>
      </c>
      <c r="J5" s="2"/>
      <c r="K5" s="2"/>
      <c r="L5" s="2"/>
      <c r="M5" s="2"/>
      <c r="N5" s="2"/>
      <c r="R5" s="6" t="s">
        <v>8</v>
      </c>
      <c r="S5" s="7">
        <v>2</v>
      </c>
      <c r="T5" s="15">
        <v>1</v>
      </c>
      <c r="U5" s="9">
        <v>3</v>
      </c>
      <c r="V5" s="13">
        <v>5</v>
      </c>
      <c r="W5" s="11">
        <v>4</v>
      </c>
      <c r="X5" s="12"/>
      <c r="Y5" s="6" t="s">
        <v>9</v>
      </c>
      <c r="Z5" s="11">
        <v>2</v>
      </c>
      <c r="AA5" s="23">
        <v>5</v>
      </c>
      <c r="AB5" s="24">
        <v>1</v>
      </c>
      <c r="AC5" s="13">
        <v>4</v>
      </c>
      <c r="AD5" s="11">
        <v>3</v>
      </c>
    </row>
    <row r="6" ht="28" customHeight="1" spans="1:30">
      <c r="A6" s="3">
        <v>2015</v>
      </c>
      <c r="B6" s="4">
        <v>0.268</v>
      </c>
      <c r="C6" s="4">
        <v>0.064</v>
      </c>
      <c r="D6" s="4">
        <v>2.163</v>
      </c>
      <c r="E6" s="2"/>
      <c r="F6" s="3">
        <v>2015</v>
      </c>
      <c r="G6" s="4">
        <v>0.412</v>
      </c>
      <c r="H6" s="4">
        <v>0.165</v>
      </c>
      <c r="I6" s="4">
        <v>2.765</v>
      </c>
      <c r="J6" s="2"/>
      <c r="K6" s="2"/>
      <c r="L6" s="2"/>
      <c r="M6" s="2"/>
      <c r="N6" s="2"/>
      <c r="S6" s="1">
        <f>S3-S2</f>
        <v>3</v>
      </c>
      <c r="T6" s="1">
        <f t="shared" ref="T6:AD6" si="0">T3-T2</f>
        <v>-1</v>
      </c>
      <c r="U6" s="1">
        <f t="shared" si="0"/>
        <v>-1</v>
      </c>
      <c r="V6" s="1">
        <f t="shared" si="0"/>
        <v>-1</v>
      </c>
      <c r="W6" s="1">
        <f t="shared" si="0"/>
        <v>0</v>
      </c>
      <c r="X6" s="1">
        <f t="shared" si="0"/>
        <v>0</v>
      </c>
      <c r="Y6" s="1" t="e">
        <f t="shared" si="0"/>
        <v>#VALUE!</v>
      </c>
      <c r="Z6" s="1">
        <f t="shared" si="0"/>
        <v>1</v>
      </c>
      <c r="AA6" s="1">
        <f t="shared" si="0"/>
        <v>3</v>
      </c>
      <c r="AB6" s="1">
        <f t="shared" si="0"/>
        <v>1</v>
      </c>
      <c r="AC6" s="1">
        <f t="shared" si="0"/>
        <v>-1</v>
      </c>
      <c r="AD6" s="1">
        <f t="shared" si="0"/>
        <v>-4</v>
      </c>
    </row>
    <row r="7" ht="28" customHeight="1" spans="1:30">
      <c r="A7" s="5" t="s">
        <v>0</v>
      </c>
      <c r="B7" s="2"/>
      <c r="C7" s="2"/>
      <c r="D7" s="2"/>
      <c r="E7" s="2"/>
      <c r="F7" s="5" t="s">
        <v>1</v>
      </c>
      <c r="G7" s="2"/>
      <c r="H7" s="2"/>
      <c r="I7" s="2"/>
      <c r="J7" s="2"/>
      <c r="K7" s="5" t="s">
        <v>2</v>
      </c>
      <c r="L7" s="2"/>
      <c r="M7" s="2"/>
      <c r="N7" s="2"/>
      <c r="S7" s="1">
        <f>S4-S2</f>
        <v>0</v>
      </c>
      <c r="T7" s="1">
        <f t="shared" ref="T7:AD7" si="1">T4-T2</f>
        <v>1</v>
      </c>
      <c r="U7" s="1">
        <f t="shared" si="1"/>
        <v>-1</v>
      </c>
      <c r="V7" s="1">
        <f t="shared" si="1"/>
        <v>1</v>
      </c>
      <c r="W7" s="1">
        <f t="shared" si="1"/>
        <v>-1</v>
      </c>
      <c r="X7" s="1">
        <f t="shared" si="1"/>
        <v>0</v>
      </c>
      <c r="Y7" s="1" t="e">
        <f t="shared" si="1"/>
        <v>#VALUE!</v>
      </c>
      <c r="Z7" s="1">
        <f t="shared" si="1"/>
        <v>1</v>
      </c>
      <c r="AA7" s="1">
        <f t="shared" si="1"/>
        <v>3</v>
      </c>
      <c r="AB7" s="1">
        <f t="shared" si="1"/>
        <v>0</v>
      </c>
      <c r="AC7" s="1">
        <f t="shared" si="1"/>
        <v>-3</v>
      </c>
      <c r="AD7" s="1">
        <f t="shared" si="1"/>
        <v>-1</v>
      </c>
    </row>
    <row r="8" ht="28" customHeight="1" spans="1:30">
      <c r="A8" s="2" t="s">
        <v>10</v>
      </c>
      <c r="B8" s="2" t="s">
        <v>11</v>
      </c>
      <c r="C8" s="2" t="s">
        <v>12</v>
      </c>
      <c r="D8" s="2" t="s">
        <v>13</v>
      </c>
      <c r="E8" s="2"/>
      <c r="F8" s="2" t="s">
        <v>10</v>
      </c>
      <c r="G8" s="2" t="s">
        <v>11</v>
      </c>
      <c r="H8" s="2" t="s">
        <v>12</v>
      </c>
      <c r="I8" s="2" t="s">
        <v>13</v>
      </c>
      <c r="J8" s="2"/>
      <c r="K8" s="2" t="s">
        <v>10</v>
      </c>
      <c r="L8" s="2" t="s">
        <v>11</v>
      </c>
      <c r="M8" s="2" t="s">
        <v>12</v>
      </c>
      <c r="N8" s="2" t="s">
        <v>13</v>
      </c>
      <c r="S8" s="1">
        <f>S5-S2</f>
        <v>1</v>
      </c>
      <c r="T8" s="1">
        <f t="shared" ref="T8:AD8" si="2">T5-T2</f>
        <v>-1</v>
      </c>
      <c r="U8" s="1">
        <f t="shared" si="2"/>
        <v>0</v>
      </c>
      <c r="V8" s="1">
        <f t="shared" si="2"/>
        <v>1</v>
      </c>
      <c r="W8" s="1">
        <f t="shared" si="2"/>
        <v>-1</v>
      </c>
      <c r="X8" s="1">
        <f t="shared" si="2"/>
        <v>0</v>
      </c>
      <c r="Y8" s="1" t="e">
        <f t="shared" si="2"/>
        <v>#VALUE!</v>
      </c>
      <c r="Z8" s="1">
        <f t="shared" si="2"/>
        <v>1</v>
      </c>
      <c r="AA8" s="1">
        <f t="shared" si="2"/>
        <v>3</v>
      </c>
      <c r="AB8" s="1">
        <f t="shared" si="2"/>
        <v>-2</v>
      </c>
      <c r="AC8" s="1">
        <f t="shared" si="2"/>
        <v>0</v>
      </c>
      <c r="AD8" s="1">
        <f t="shared" si="2"/>
        <v>-2</v>
      </c>
    </row>
    <row r="9" ht="28" customHeight="1" spans="1:30">
      <c r="A9" s="3">
        <v>1</v>
      </c>
      <c r="B9" s="3">
        <v>1</v>
      </c>
      <c r="C9" s="3">
        <f>B9-A9</f>
        <v>0</v>
      </c>
      <c r="D9" s="3">
        <f>C9^2</f>
        <v>0</v>
      </c>
      <c r="E9" s="3"/>
      <c r="F9" s="3">
        <v>1</v>
      </c>
      <c r="G9" s="3">
        <v>2</v>
      </c>
      <c r="H9" s="3">
        <f>G9-F9</f>
        <v>1</v>
      </c>
      <c r="I9" s="3">
        <f>H9^2</f>
        <v>1</v>
      </c>
      <c r="J9" s="3"/>
      <c r="K9" s="3">
        <v>1</v>
      </c>
      <c r="L9" s="3">
        <v>1</v>
      </c>
      <c r="M9" s="3">
        <f>L9-K9</f>
        <v>0</v>
      </c>
      <c r="N9" s="3">
        <f>M9^2</f>
        <v>0</v>
      </c>
      <c r="S9" s="16">
        <f>S6*S6</f>
        <v>9</v>
      </c>
      <c r="T9" s="16">
        <f t="shared" ref="T9:AD9" si="3">T6*T6</f>
        <v>1</v>
      </c>
      <c r="U9" s="16">
        <f t="shared" si="3"/>
        <v>1</v>
      </c>
      <c r="V9" s="16">
        <f t="shared" si="3"/>
        <v>1</v>
      </c>
      <c r="W9" s="16">
        <f t="shared" si="3"/>
        <v>0</v>
      </c>
      <c r="X9" s="16">
        <f t="shared" si="3"/>
        <v>0</v>
      </c>
      <c r="Y9" s="16" t="e">
        <f t="shared" si="3"/>
        <v>#VALUE!</v>
      </c>
      <c r="Z9" s="16">
        <f t="shared" si="3"/>
        <v>1</v>
      </c>
      <c r="AA9" s="16">
        <f t="shared" si="3"/>
        <v>9</v>
      </c>
      <c r="AB9" s="16">
        <f t="shared" si="3"/>
        <v>1</v>
      </c>
      <c r="AC9" s="16">
        <f t="shared" si="3"/>
        <v>1</v>
      </c>
      <c r="AD9" s="16">
        <f t="shared" si="3"/>
        <v>16</v>
      </c>
    </row>
    <row r="10" ht="28" customHeight="1" spans="1:30">
      <c r="A10" s="3">
        <v>2</v>
      </c>
      <c r="B10" s="3">
        <v>3</v>
      </c>
      <c r="C10" s="3">
        <f t="shared" ref="C10:C13" si="4">B10-A10</f>
        <v>1</v>
      </c>
      <c r="D10" s="3">
        <f t="shared" ref="D10:D13" si="5">C10^2</f>
        <v>1</v>
      </c>
      <c r="E10" s="3"/>
      <c r="F10" s="3">
        <v>2</v>
      </c>
      <c r="G10" s="3">
        <v>3</v>
      </c>
      <c r="H10" s="3">
        <f t="shared" ref="H10:H13" si="6">G10-F10</f>
        <v>1</v>
      </c>
      <c r="I10" s="3">
        <f t="shared" ref="I10:I13" si="7">H10^2</f>
        <v>1</v>
      </c>
      <c r="J10" s="3"/>
      <c r="K10" s="3">
        <v>2</v>
      </c>
      <c r="L10" s="3">
        <v>5</v>
      </c>
      <c r="M10" s="3">
        <f t="shared" ref="M10:M13" si="8">L10-K10</f>
        <v>3</v>
      </c>
      <c r="N10" s="3">
        <f t="shared" ref="N10:N13" si="9">M10^2</f>
        <v>9</v>
      </c>
      <c r="S10" s="16">
        <f>S7*S7</f>
        <v>0</v>
      </c>
      <c r="T10" s="16">
        <f t="shared" ref="T10:AD10" si="10">T7*T7</f>
        <v>1</v>
      </c>
      <c r="U10" s="16">
        <f t="shared" si="10"/>
        <v>1</v>
      </c>
      <c r="V10" s="16">
        <f t="shared" si="10"/>
        <v>1</v>
      </c>
      <c r="W10" s="16">
        <f t="shared" si="10"/>
        <v>1</v>
      </c>
      <c r="X10" s="16">
        <f t="shared" si="10"/>
        <v>0</v>
      </c>
      <c r="Y10" s="16" t="e">
        <f t="shared" si="10"/>
        <v>#VALUE!</v>
      </c>
      <c r="Z10" s="16">
        <f t="shared" si="10"/>
        <v>1</v>
      </c>
      <c r="AA10" s="16">
        <f t="shared" si="10"/>
        <v>9</v>
      </c>
      <c r="AB10" s="16">
        <f t="shared" si="10"/>
        <v>0</v>
      </c>
      <c r="AC10" s="16">
        <f t="shared" si="10"/>
        <v>9</v>
      </c>
      <c r="AD10" s="16">
        <f t="shared" si="10"/>
        <v>1</v>
      </c>
    </row>
    <row r="11" ht="28" customHeight="1" spans="1:30">
      <c r="A11" s="3">
        <v>3</v>
      </c>
      <c r="B11" s="3">
        <v>5</v>
      </c>
      <c r="C11" s="3">
        <f t="shared" si="4"/>
        <v>2</v>
      </c>
      <c r="D11" s="3">
        <f t="shared" si="5"/>
        <v>4</v>
      </c>
      <c r="E11" s="3"/>
      <c r="F11" s="3">
        <v>3</v>
      </c>
      <c r="G11" s="3">
        <v>4</v>
      </c>
      <c r="H11" s="3">
        <f t="shared" si="6"/>
        <v>1</v>
      </c>
      <c r="I11" s="3">
        <f t="shared" si="7"/>
        <v>1</v>
      </c>
      <c r="J11" s="3"/>
      <c r="K11" s="3">
        <v>3</v>
      </c>
      <c r="L11" s="3">
        <v>4</v>
      </c>
      <c r="M11" s="3">
        <f t="shared" si="8"/>
        <v>1</v>
      </c>
      <c r="N11" s="3">
        <f t="shared" si="9"/>
        <v>1</v>
      </c>
      <c r="S11" s="16">
        <f>S8*S8</f>
        <v>1</v>
      </c>
      <c r="T11" s="16">
        <f t="shared" ref="T11:AD11" si="11">T8*T8</f>
        <v>1</v>
      </c>
      <c r="U11" s="16">
        <f t="shared" si="11"/>
        <v>0</v>
      </c>
      <c r="V11" s="16">
        <f t="shared" si="11"/>
        <v>1</v>
      </c>
      <c r="W11" s="16">
        <f t="shared" si="11"/>
        <v>1</v>
      </c>
      <c r="X11" s="16">
        <f t="shared" si="11"/>
        <v>0</v>
      </c>
      <c r="Y11" s="16" t="e">
        <f t="shared" si="11"/>
        <v>#VALUE!</v>
      </c>
      <c r="Z11" s="16">
        <f t="shared" si="11"/>
        <v>1</v>
      </c>
      <c r="AA11" s="16">
        <f t="shared" si="11"/>
        <v>9</v>
      </c>
      <c r="AB11" s="16">
        <f t="shared" si="11"/>
        <v>4</v>
      </c>
      <c r="AC11" s="16">
        <f t="shared" si="11"/>
        <v>0</v>
      </c>
      <c r="AD11" s="16">
        <f t="shared" si="11"/>
        <v>4</v>
      </c>
    </row>
    <row r="12" ht="28" customHeight="1" spans="1:30">
      <c r="A12" s="3">
        <v>4</v>
      </c>
      <c r="B12" s="3">
        <v>2</v>
      </c>
      <c r="C12" s="3">
        <f t="shared" si="4"/>
        <v>-2</v>
      </c>
      <c r="D12" s="3">
        <f t="shared" si="5"/>
        <v>4</v>
      </c>
      <c r="E12" s="3"/>
      <c r="F12" s="3">
        <v>4</v>
      </c>
      <c r="G12" s="3">
        <v>5</v>
      </c>
      <c r="H12" s="3">
        <f t="shared" si="6"/>
        <v>1</v>
      </c>
      <c r="I12" s="3">
        <f t="shared" si="7"/>
        <v>1</v>
      </c>
      <c r="J12" s="3"/>
      <c r="K12" s="3">
        <v>4</v>
      </c>
      <c r="L12" s="3">
        <v>2</v>
      </c>
      <c r="M12" s="3">
        <f t="shared" si="8"/>
        <v>-2</v>
      </c>
      <c r="N12" s="3">
        <f t="shared" si="9"/>
        <v>4</v>
      </c>
      <c r="R12" s="17" t="s">
        <v>14</v>
      </c>
      <c r="S12" s="18">
        <f>S9+T9+U9+V9+W9+X9</f>
        <v>12</v>
      </c>
      <c r="T12" s="19">
        <f>1-(6*S12/120)</f>
        <v>0.4</v>
      </c>
      <c r="U12" s="19"/>
      <c r="V12" s="19"/>
      <c r="W12" s="19"/>
      <c r="X12" s="19"/>
      <c r="Y12" s="19"/>
      <c r="Z12" s="19"/>
      <c r="AA12" s="19"/>
      <c r="AB12" s="19"/>
      <c r="AC12" s="19"/>
      <c r="AD12" s="19"/>
    </row>
    <row r="13" ht="28" customHeight="1" spans="1:27">
      <c r="A13" s="3">
        <v>5</v>
      </c>
      <c r="B13" s="3">
        <v>4</v>
      </c>
      <c r="C13" s="3">
        <f t="shared" si="4"/>
        <v>-1</v>
      </c>
      <c r="D13" s="3">
        <f t="shared" si="5"/>
        <v>1</v>
      </c>
      <c r="E13" s="3"/>
      <c r="F13" s="3">
        <v>5</v>
      </c>
      <c r="G13" s="3">
        <v>1</v>
      </c>
      <c r="H13" s="3">
        <f t="shared" si="6"/>
        <v>-4</v>
      </c>
      <c r="I13" s="3">
        <f t="shared" si="7"/>
        <v>16</v>
      </c>
      <c r="J13" s="3"/>
      <c r="K13" s="3">
        <v>5</v>
      </c>
      <c r="L13" s="3">
        <v>3</v>
      </c>
      <c r="M13" s="3">
        <f t="shared" si="8"/>
        <v>-2</v>
      </c>
      <c r="N13" s="3">
        <f t="shared" si="9"/>
        <v>4</v>
      </c>
      <c r="S13" s="1">
        <f>S10+T10+U10+V10+W10+X10</f>
        <v>4</v>
      </c>
      <c r="T13" s="19">
        <f>1-(6*S13/120)</f>
        <v>0.8</v>
      </c>
      <c r="AA13" s="19"/>
    </row>
    <row r="14" ht="28" customHeight="1" spans="1:27">
      <c r="A14" s="3"/>
      <c r="B14" s="3"/>
      <c r="C14" s="3"/>
      <c r="D14" s="3">
        <f>SUM(D9:D13)</f>
        <v>10</v>
      </c>
      <c r="E14" s="3"/>
      <c r="F14" s="3"/>
      <c r="G14" s="3"/>
      <c r="H14" s="3"/>
      <c r="I14" s="3">
        <f>SUM(I9:I13)</f>
        <v>20</v>
      </c>
      <c r="J14" s="3"/>
      <c r="K14" s="3"/>
      <c r="L14" s="3"/>
      <c r="M14" s="3"/>
      <c r="N14" s="3">
        <f>SUM(N9:N13)</f>
        <v>18</v>
      </c>
      <c r="S14" s="1">
        <f>S11+T11+U11+V11+W11</f>
        <v>4</v>
      </c>
      <c r="T14" s="19">
        <f>1-(6*S14/120)</f>
        <v>0.8</v>
      </c>
      <c r="AA14" s="19"/>
    </row>
    <row r="15" ht="28" customHeight="1" spans="1:27">
      <c r="A15" s="2"/>
      <c r="B15" s="2"/>
      <c r="C15" s="2" t="s">
        <v>15</v>
      </c>
      <c r="D15" s="2">
        <f>1-(6*D14/120)</f>
        <v>0.5</v>
      </c>
      <c r="E15" s="2"/>
      <c r="F15" s="2"/>
      <c r="G15" s="2"/>
      <c r="H15" s="2" t="s">
        <v>15</v>
      </c>
      <c r="I15" s="2">
        <f>1-(6*I14/120)</f>
        <v>0</v>
      </c>
      <c r="J15" s="2"/>
      <c r="K15" s="2"/>
      <c r="L15" s="2"/>
      <c r="M15" s="2" t="s">
        <v>15</v>
      </c>
      <c r="N15" s="2">
        <f>1-(6*N14/120)</f>
        <v>0.1</v>
      </c>
      <c r="R15" s="20" t="s">
        <v>3</v>
      </c>
      <c r="S15" s="21">
        <f>Z9+AA9+AB9+AC9+AD9</f>
        <v>28</v>
      </c>
      <c r="T15" s="22">
        <f>1-(6*S15/120)</f>
        <v>-0.4</v>
      </c>
      <c r="AA15" s="19"/>
    </row>
    <row r="16" ht="16" customHeight="1" spans="18:20">
      <c r="R16" s="20"/>
      <c r="S16" s="21">
        <f>Z10+AA10+AB10+AC10+AD10</f>
        <v>20</v>
      </c>
      <c r="T16" s="22">
        <f>1-(6*S16/120)</f>
        <v>0</v>
      </c>
    </row>
    <row r="17" ht="20" customHeight="1" spans="18:20">
      <c r="R17" s="20"/>
      <c r="S17" s="21">
        <f>Z11+AA11+AB11+AC11+AD11</f>
        <v>18</v>
      </c>
      <c r="T17" s="22">
        <f>1-(6*S17/120)</f>
        <v>0.1</v>
      </c>
    </row>
  </sheetData>
  <sortState ref="I1:I6">
    <sortCondition ref="I1"/>
  </sortState>
  <mergeCells count="1">
    <mergeCell ref="R15:R17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2016-05-24T03:50:55Z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2052-10.1.0.5457</vt:lpwstr>
  </property>
</Properties>
</file>